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K\Documents\1.ZDROWIE\7 Zarządzanie NPZ\Sprawozdanie z 2017\Zbiorcze\"/>
    </mc:Choice>
  </mc:AlternateContent>
  <bookViews>
    <workbookView xWindow="0" yWindow="0" windowWidth="20490" windowHeight="7755"/>
  </bookViews>
  <sheets>
    <sheet name="2016" sheetId="1" r:id="rId1"/>
  </sheets>
  <calcPr calcId="152511"/>
  <fileRecoveryPr repairLoad="1"/>
</workbook>
</file>

<file path=xl/calcChain.xml><?xml version="1.0" encoding="utf-8"?>
<calcChain xmlns="http://schemas.openxmlformats.org/spreadsheetml/2006/main">
  <c r="AN110" i="1" l="1"/>
  <c r="AL110" i="1"/>
  <c r="AL60" i="1"/>
  <c r="AL111" i="1"/>
  <c r="AL58" i="1"/>
  <c r="AL27" i="1" l="1"/>
  <c r="AL57" i="1"/>
  <c r="AL55" i="1"/>
  <c r="AL56" i="1"/>
  <c r="AL54" i="1"/>
  <c r="AL53" i="1"/>
  <c r="AL52" i="1"/>
  <c r="AL51" i="1"/>
  <c r="AL50" i="1"/>
  <c r="AL45" i="1"/>
  <c r="AL44" i="1"/>
  <c r="AL43" i="1"/>
  <c r="AL42" i="1"/>
  <c r="AL40" i="1"/>
  <c r="AL24" i="1"/>
  <c r="AL23" i="1"/>
  <c r="AL21" i="1"/>
  <c r="AL29" i="1"/>
  <c r="AL28" i="1"/>
  <c r="AL26" i="1"/>
  <c r="AL25" i="1"/>
</calcChain>
</file>

<file path=xl/sharedStrings.xml><?xml version="1.0" encoding="utf-8"?>
<sst xmlns="http://schemas.openxmlformats.org/spreadsheetml/2006/main" count="1285" uniqueCount="245">
  <si>
    <t>Lp.</t>
  </si>
  <si>
    <t xml:space="preserve"> Nazwa zadania </t>
  </si>
  <si>
    <r>
      <t xml:space="preserve"> Podmiot realizujący zadanie</t>
    </r>
    <r>
      <rPr>
        <vertAlign val="superscript"/>
        <sz val="9"/>
        <color theme="1"/>
        <rFont val="Arial"/>
        <family val="2"/>
        <charset val="238"/>
      </rPr>
      <t>1)</t>
    </r>
  </si>
  <si>
    <r>
      <t xml:space="preserve"> Cel operacyjny i nr zadania Narodowego Programu Zdrowia</t>
    </r>
    <r>
      <rPr>
        <vertAlign val="superscript"/>
        <sz val="9"/>
        <color theme="1"/>
        <rFont val="Arial"/>
        <family val="2"/>
        <charset val="238"/>
      </rPr>
      <t xml:space="preserve">2) </t>
    </r>
  </si>
  <si>
    <r>
      <t xml:space="preserve"> Czas trwania zadania</t>
    </r>
    <r>
      <rPr>
        <vertAlign val="superscript"/>
        <sz val="9"/>
        <color theme="1"/>
        <rFont val="Arial"/>
        <family val="2"/>
        <charset val="238"/>
      </rPr>
      <t>3)</t>
    </r>
  </si>
  <si>
    <r>
      <t xml:space="preserve"> Teren, na którym realizowane było zadanie</t>
    </r>
    <r>
      <rPr>
        <vertAlign val="superscript"/>
        <sz val="9"/>
        <color theme="1"/>
        <rFont val="Arial"/>
        <family val="2"/>
        <charset val="238"/>
      </rPr>
      <t>4)</t>
    </r>
  </si>
  <si>
    <t xml:space="preserve"> Populacja objęta zadaniem</t>
  </si>
  <si>
    <r>
      <t xml:space="preserve"> Realizator zadania</t>
    </r>
    <r>
      <rPr>
        <vertAlign val="superscript"/>
        <sz val="9"/>
        <color theme="1"/>
        <rFont val="Arial"/>
        <family val="2"/>
        <charset val="238"/>
      </rPr>
      <t>5)</t>
    </r>
  </si>
  <si>
    <t>Elementy zadania zrealizowane w ubiegłym roku, w tym:</t>
  </si>
  <si>
    <r>
      <t>Podmiot finansujący zadanie</t>
    </r>
    <r>
      <rPr>
        <vertAlign val="superscript"/>
        <sz val="9"/>
        <color theme="1"/>
        <rFont val="Arial"/>
        <family val="2"/>
        <charset val="238"/>
      </rPr>
      <t>15)</t>
    </r>
  </si>
  <si>
    <r>
      <t>Podmiot współfinansujący zadanie</t>
    </r>
    <r>
      <rPr>
        <vertAlign val="superscript"/>
        <sz val="9"/>
        <color theme="1"/>
        <rFont val="Arial"/>
        <family val="2"/>
        <charset val="238"/>
      </rPr>
      <t>16)</t>
    </r>
  </si>
  <si>
    <t>Działania promocyjno-edukacyjne</t>
  </si>
  <si>
    <r>
      <t>Działania profilaktyczne</t>
    </r>
    <r>
      <rPr>
        <vertAlign val="superscript"/>
        <sz val="9"/>
        <color theme="1"/>
        <rFont val="Arial"/>
        <family val="2"/>
        <charset val="238"/>
      </rPr>
      <t>9)</t>
    </r>
  </si>
  <si>
    <t xml:space="preserve">Działania szkoleniowe i konferencyjne </t>
  </si>
  <si>
    <t>Działalność badawcza</t>
  </si>
  <si>
    <r>
      <t xml:space="preserve"> Inne</t>
    </r>
    <r>
      <rPr>
        <vertAlign val="superscript"/>
        <sz val="9"/>
        <color theme="1"/>
        <rFont val="Arial"/>
        <family val="2"/>
        <charset val="238"/>
      </rPr>
      <t>10)</t>
    </r>
  </si>
  <si>
    <t>Inne istotne informacjew zakresie  zadania</t>
  </si>
  <si>
    <t>Całkowity koszt zadania</t>
  </si>
  <si>
    <t>Uwagi</t>
  </si>
  <si>
    <t xml:space="preserve"> Identyfikator według Krajowego Rejestru Urzędowego Podziału Terytorialnego Kraju (TERYT)</t>
  </si>
  <si>
    <t>Nazwa</t>
  </si>
  <si>
    <t>Adres podmiotu</t>
  </si>
  <si>
    <r>
      <t xml:space="preserve"> Charakterystyka populacji</t>
    </r>
    <r>
      <rPr>
        <vertAlign val="superscript"/>
        <sz val="9"/>
        <color theme="1"/>
        <rFont val="Arial"/>
        <family val="2"/>
        <charset val="238"/>
      </rPr>
      <t>6)</t>
    </r>
  </si>
  <si>
    <r>
      <t xml:space="preserve"> Liczba osób objętych zadaniem</t>
    </r>
    <r>
      <rPr>
        <vertAlign val="superscript"/>
        <sz val="9"/>
        <color theme="1"/>
        <rFont val="Arial"/>
        <family val="2"/>
        <charset val="238"/>
      </rPr>
      <t>7)</t>
    </r>
  </si>
  <si>
    <t xml:space="preserve"> Nazwa jednostki</t>
  </si>
  <si>
    <t>Adres jednostki</t>
  </si>
  <si>
    <r>
      <t>Tryb realizacji zadania</t>
    </r>
    <r>
      <rPr>
        <vertAlign val="superscript"/>
        <sz val="9"/>
        <color theme="1"/>
        <rFont val="Arial"/>
        <family val="2"/>
        <charset val="238"/>
      </rPr>
      <t>8)</t>
    </r>
  </si>
  <si>
    <r>
      <t>Rodzaj działań</t>
    </r>
    <r>
      <rPr>
        <vertAlign val="superscript"/>
        <sz val="9"/>
        <color theme="1"/>
        <rFont val="Arial"/>
        <family val="2"/>
        <charset val="238"/>
      </rPr>
      <t>11)</t>
    </r>
  </si>
  <si>
    <r>
      <t>Liczba działań</t>
    </r>
    <r>
      <rPr>
        <vertAlign val="superscript"/>
        <sz val="9"/>
        <color theme="1"/>
        <rFont val="Arial"/>
        <family val="2"/>
        <charset val="238"/>
      </rPr>
      <t>12)</t>
    </r>
  </si>
  <si>
    <r>
      <t>Liczba osób</t>
    </r>
    <r>
      <rPr>
        <vertAlign val="superscript"/>
        <sz val="9"/>
        <color theme="1"/>
        <rFont val="Arial"/>
        <family val="2"/>
        <charset val="238"/>
      </rPr>
      <t>13)</t>
    </r>
    <r>
      <rPr>
        <sz val="9"/>
        <color theme="1"/>
        <rFont val="Arial"/>
        <family val="2"/>
        <charset val="238"/>
      </rPr>
      <t xml:space="preserve"> </t>
    </r>
  </si>
  <si>
    <t>Rodzaj działań</t>
  </si>
  <si>
    <t>Liczba działań</t>
  </si>
  <si>
    <t xml:space="preserve">Liczba osób </t>
  </si>
  <si>
    <r>
      <t>Tematyka</t>
    </r>
    <r>
      <rPr>
        <vertAlign val="superscript"/>
        <sz val="9"/>
        <color theme="1"/>
        <rFont val="Arial"/>
        <family val="2"/>
        <charset val="238"/>
      </rPr>
      <t>14)</t>
    </r>
  </si>
  <si>
    <t>Liczba szkoleń, konferencji</t>
  </si>
  <si>
    <t xml:space="preserve">Liczba uczestników </t>
  </si>
  <si>
    <t>Nazwa podmiotu</t>
  </si>
  <si>
    <t>Udział w finansowaniu</t>
  </si>
  <si>
    <t>Źródło finansowania</t>
  </si>
  <si>
    <t>Cel</t>
  </si>
  <si>
    <t>nr zadania</t>
  </si>
  <si>
    <t>PLN</t>
  </si>
  <si>
    <t>%</t>
  </si>
  <si>
    <t xml:space="preserve">                (data i miejscowość)                                                                                               (imię i nazwisko, funkcja osoby uprawnionej)                                                                           </t>
  </si>
  <si>
    <r>
      <rPr>
        <b/>
        <sz val="11"/>
        <color theme="1"/>
        <rFont val="Calibri"/>
        <family val="2"/>
        <charset val="238"/>
        <scheme val="minor"/>
      </rPr>
      <t>Ogólne objaśnienia do tabeli:</t>
    </r>
    <r>
      <rPr>
        <sz val="11"/>
        <color theme="1"/>
        <rFont val="Calibri"/>
        <family val="2"/>
        <charset val="238"/>
        <scheme val="minor"/>
      </rPr>
      <t xml:space="preserve">
Informacje należy sporządzać w następujący sposób:                                                                                                                                                                                                                                                                                                                                                                                                         
1. Każdą komórkę w poszczególnych częściach tabeli należy wypełnić.
2. W przypadku braku informacji należy wpisać w komórkę symbol „bd", oznaczający „brak danych", bądź w przypadku, gdy dana informacja nie dotyczy danego realizatora lub zadania z zakresu zdrowia publicznego lub też nie istniała konieczność zebrania tej informacji należy wpisać w komórkę symbol „nd", oznaczający „nie dotyczy".
3. Każdą pojedynczą informację czy daną należy umieścić w osobnych komórkach (np. wymieniając podmioty realizujące zadanie, czy realizatorów zadań, 
w przypadku ich powierzenia innym podmiotom itp. należy je wpisać jedno pod drugim w osobnej komórce).
4. Dane o niejednoznacznym charakterze, np. dane liczbowe i dane tekstowe, należy wpisać w osobnych komórkach.
5. Tabele są ze sobą spójne, kolumny 1-37 dotyczą tego samego zadania.
</t>
    </r>
    <r>
      <rPr>
        <b/>
        <sz val="11"/>
        <color theme="1"/>
        <rFont val="Calibri"/>
        <family val="2"/>
        <charset val="238"/>
        <scheme val="minor"/>
      </rPr>
      <t xml:space="preserve">Szczegółowe objaśnienia do tabeli:    </t>
    </r>
    <r>
      <rPr>
        <sz val="11"/>
        <color theme="1"/>
        <rFont val="Calibri"/>
        <family val="2"/>
        <charset val="238"/>
        <scheme val="minor"/>
      </rPr>
      <t xml:space="preserve">                                                                                                                                                                                                                                                                                                                                                                                             
1) Podmiot realizujący zadania określono w art. 12 ust. 1 i 2 ustawy z dnia 11 września 2015 r. o zdrowiu publicznym (Dz. U. poz. 1916, z późn. zm.).
2) Należy uzupełnić również w przypadku, jeżeli dane zadanie nie jest realizowane na podstawie rozporządzenia Rady Ministrów z dnia 4 sierpnia 2016 r. w sprawie Narodowego Programu Zdrowia na lata 2016-2020 (Dz. U. poz. 1492), zwanego dalej „NPZ”, ale merytorycznie wpisuje się w ramy danego celu operacyjnego albo zadań koordynacyjnych oraz określonego zadania (jeżeli to możliwe).
3) Należy wskazać cały okres czasu, w jakim będzie realizowane zadanie.
4) W przypadku gdy zadanie jest realizowane:
– we wszystkich gminach danego powiatu – należy wpisać powiat, 
– w gminach danego powiatu bez jednej czy dwóch gmin – należy wymienić wszystkie gminy,
– w kilku gminach z różnych powiatów (a nie są to całe powiaty, jedynie po kilka gmin z różnych powiatów) – należy wymienić te gminy,
– we wszystkich powiatach danego województwa – wystarczy podać województwo,
– w kilku powiatach, a nie w całym województwie – należy wymienić te powiaty. 
5) Uzupełnić dane podmiotu, któremu podmiot realizujący zadanie (określony w kolumnach 3–5) powierzył realizację zadania. 
6) Należy opisać krótko daną populację (np. młodzież w wieku do 15 r.ż., osoby w wieku 35–64 itp.).
7) Jeżeli nie da się określić konkretnej liczy osób, należy wpisać liczbę szacunkową.
8) Należy podać tryb, w jakim zrealizowano zadanie, zgodnie z obowiązującymi przepisami, np. zgodnie z ustawą z dnia 29 stycznia 2004 r. – Prawo zamówień publicznych (Dz. U. z 2015 r. poz. 2164, z późn. zm.), ustawą z dnia 24 kwietnia 2003 r. o działalności pożytku publicznego i o wolontariacie (Dz. U. z 2016 r. poz. 1817, z późn. zm.), ustawą z dnia 27 sierpnia 2004 r. o świadczeniach opieki zdrowotnej finansowanych ze środków publicznych (Dz.U. z 2016 r. poz. 1793, z późn. zm.), ustawą z dnia 11 września 2015 r. o zdrowiu publicznym (Dz. U. poz. 1916, z późn. zm.). W przypadku powierzenia realizacji zadania w trybie określonym w ustawie z dnia 11 września 2015 r. o zdrowiu publicznym, należy wskazać czy zastosowano tryb konkursowy czy wnioskowy.
9) Należy uzupełnić poprzez wskazanie czy jest to profilaktyka pierwszo-, drugo- lub trzeciorzędowa (ewentualnie uniwersalna, selektywna, wskazująca).
10) Należy określić pozostałe działania zrealizowane w ramach zadania, a niewymienione w kolumnach 14–24 (np. przeprowadzenie sondażu).
11) Należy określić rodzaj działania (np. kampania medialna, audycja radiowa, telewizyjna lub internetowa).
12) Przez liczbę działań rozumie się liczbę rodzajów działań wskazanych w kolumnie 14 (np. wydruk ulotek w ramach kampanii będzie jednym działaniem – nie należy podawać nakładu).
13) Jeżeli nie da się określić konkretnej liczby osób, do których skierowano działania promocyjno–edukacyjne, należy wpisać liczbę szacunkową.
14) Należy krótko opisać zagadnienia omawiane na szkoleniu lub konferencji.
15) Należy wpisać podmiot finansujący zadanie w wysokości 50% – 100%.
16) Należy wpisać podmiot albo podmioty współfinansujące zadanie określając procent współfinansowania (łącznie – w przypadku więcej niż jednego podmiotu współfinansującego).
17) W przypadku więcej niż jednego źródła finansowania, należy podać łączną liczbę źródeł (wszystkich podmiotów współfinansujących). 
                                                                                                                                                                                                                                                                                                                                                                                              </t>
    </r>
  </si>
  <si>
    <r>
      <t>Źródło finansowania</t>
    </r>
    <r>
      <rPr>
        <vertAlign val="superscript"/>
        <sz val="9"/>
        <color theme="1"/>
        <rFont val="Arial"/>
        <family val="2"/>
        <charset val="238"/>
      </rPr>
      <t>17)</t>
    </r>
  </si>
  <si>
    <t>080806 4</t>
  </si>
  <si>
    <t>Gmina Zbąszynek</t>
  </si>
  <si>
    <t>Program "Magiczne kryształy"</t>
  </si>
  <si>
    <t>Owoce w szkole, Mleko w szkole</t>
  </si>
  <si>
    <t xml:space="preserve">Program profilaktyczny Cukierek </t>
  </si>
  <si>
    <t>Nie pal proszę przy mnie</t>
  </si>
  <si>
    <t>Miedzy nami kobietkami</t>
  </si>
  <si>
    <t>Szkoła Podstawowa</t>
  </si>
  <si>
    <t>lekcje wychowawcze, spotaknia z pedagogiem, rodzicami, akcje plakatowe</t>
  </si>
  <si>
    <t>materiały edukacyjne</t>
  </si>
  <si>
    <t>plakaty, materiały eukacyjne</t>
  </si>
  <si>
    <t>Agencja Rynku Rolnego</t>
  </si>
  <si>
    <t>nd</t>
  </si>
  <si>
    <t>Program Gminnego  Programu  Profilaktyki Raka Szyjki Macicy – szczepienia HPV typ 16,18,6,11 - na lata  2016 – 2018,</t>
  </si>
  <si>
    <t>ul. Rynek 1, 66-210 Zbąszynek</t>
  </si>
  <si>
    <t>luty-listopad 2016</t>
  </si>
  <si>
    <t>11,13 lat</t>
  </si>
  <si>
    <t>Szpital Międzyrzecki Sp. z o.o.</t>
  </si>
  <si>
    <t>ulotki, prelekcja</t>
  </si>
  <si>
    <t>budżet Gminy</t>
  </si>
  <si>
    <t>Zachowaj Trzeźwy Umysł</t>
  </si>
  <si>
    <t>Urząd Miejski</t>
  </si>
  <si>
    <t>wnioskowy</t>
  </si>
  <si>
    <t>ustawa z dnia 11 września 2015 r. o zdrowiu publicznym ( Dz.U. z 2015 r.,poz. 1916, ze zm.)</t>
  </si>
  <si>
    <t>pierwszorzędowa</t>
  </si>
  <si>
    <t>SP Zbąszynek</t>
  </si>
  <si>
    <t>Gimnazjum</t>
  </si>
  <si>
    <t>SP Dąbrówka Wlkp.</t>
  </si>
  <si>
    <t>ul. Sportowa 1</t>
  </si>
  <si>
    <t>uniwersalna</t>
  </si>
  <si>
    <t>przedstawienie teatralne, konkursy, plakaty</t>
  </si>
  <si>
    <t>Program profilaktyczny ,,Postaw na Rodzinę''</t>
  </si>
  <si>
    <t>10-12 lat</t>
  </si>
  <si>
    <t>7-9 lat</t>
  </si>
  <si>
    <t>Agencja RR</t>
  </si>
  <si>
    <t>SP</t>
  </si>
  <si>
    <t>7-12 lat</t>
  </si>
  <si>
    <t>" Znajdź właściwe rozwiązanie"</t>
  </si>
  <si>
    <t>Szklanka mleka</t>
  </si>
  <si>
    <t>Program "Owoce w szkole"</t>
  </si>
  <si>
    <t>8 lat</t>
  </si>
  <si>
    <t>7-10 lat</t>
  </si>
  <si>
    <t>11 lat</t>
  </si>
  <si>
    <t>konkursy, materiały promocyjne, zajęcia edukacyjne</t>
  </si>
  <si>
    <t>kampania edukacyjna higieny osobistej</t>
  </si>
  <si>
    <t>Program ,,Pajacyk''</t>
  </si>
  <si>
    <t>kontynuacja programu profilaktycznego ,,Znajdź właściwe rozwiązanie''</t>
  </si>
  <si>
    <t xml:space="preserve">13-16 lat </t>
  </si>
  <si>
    <t>Pl.Wolności 1</t>
  </si>
  <si>
    <t xml:space="preserve">prelekcje, ekspozycje wizualne, ankiety wśród uczniów, rozmowy indywidualne </t>
  </si>
  <si>
    <t>ekspozycje wizualne, prelekcje, rozmowy indywidulane, prezentacje multimedialne wykonywane przez uczniów, dystrybucja materiałów edukacyjnych</t>
  </si>
  <si>
    <t xml:space="preserve">Terapeuta w szkole - Profilaktyka uzależnień </t>
  </si>
  <si>
    <t>kampania edukacyjna , koncert profilaktyczny "Wolności oddać nie umiem"</t>
  </si>
  <si>
    <t>ekspozycje wizualne,kampania edukacyjna,  konkursy</t>
  </si>
  <si>
    <t>kampania edukacyjna, akcje plakatowe</t>
  </si>
  <si>
    <t>problemy związane z narkomanią</t>
  </si>
  <si>
    <t>Polska Akcja Humanitarna</t>
  </si>
  <si>
    <t>dotacja</t>
  </si>
  <si>
    <t>Program "Znajdź właściwe rozwiązanie"</t>
  </si>
  <si>
    <t>Radosny uśmiech. Radosna przyszłość</t>
  </si>
  <si>
    <t>Owoce w szkole</t>
  </si>
  <si>
    <t>Szkoła Przyjazna Żywieniu i Aktywności Fizycznej - Zachowaj Równowagę</t>
  </si>
  <si>
    <t>Pierwsza Pomoc Przedmedyczna</t>
  </si>
  <si>
    <t>Program "Nie pal przy mnie proszę"</t>
  </si>
  <si>
    <t xml:space="preserve">Światowy Dzień Zdrowia </t>
  </si>
  <si>
    <t xml:space="preserve">kampania edukacyjna, pokaz i prezentacja multimedialna,  ekspozycje wizualne </t>
  </si>
  <si>
    <t>10-12lat</t>
  </si>
  <si>
    <t>7-12   i 30-60 lat</t>
  </si>
  <si>
    <t>dystrybucja materiałów edukacyjnych, kampania zdrowotna</t>
  </si>
  <si>
    <t>konkursy plastyczne, wystawy zdrowych produktów, zajęcia kulinarne,materiały plakatowe</t>
  </si>
  <si>
    <t xml:space="preserve">kampania edukacyjna, mleczna kampania zdrowotna </t>
  </si>
  <si>
    <t>pokazy i ekspozycje wizualne, konkursy i turnieje, zajęcia kulinarne,</t>
  </si>
  <si>
    <t>kampania edukacyjna, pokazy i praktyczne zajęcia na fantomach, konkursy</t>
  </si>
  <si>
    <t xml:space="preserve">kampania edukacyjna, kampania plakatowa </t>
  </si>
  <si>
    <t>pogadanki, ekspozycje wizualne</t>
  </si>
  <si>
    <t>SANEPID</t>
  </si>
  <si>
    <t xml:space="preserve">program wspierany przez PSSE w Świebodzinie </t>
  </si>
  <si>
    <t>umowa z ZPM "Mlecz" Wolsztyn</t>
  </si>
  <si>
    <t>Program koordynowany przez Kuratorium w Gorzowie Wlkp.</t>
  </si>
  <si>
    <t>bd</t>
  </si>
  <si>
    <t xml:space="preserve">program nadzorowany i koordynowany przez PSSE w Świebodzinie </t>
  </si>
  <si>
    <t>Światowy Dzień Bez Papierosa</t>
  </si>
  <si>
    <t>Honorowe Oddawanie Krwi</t>
  </si>
  <si>
    <t>Profilaktyka chorób nowotworowych</t>
  </si>
  <si>
    <t xml:space="preserve">Światowy Dzień AIDS </t>
  </si>
  <si>
    <t>profilaktyka otyłości</t>
  </si>
  <si>
    <t>X 2016</t>
  </si>
  <si>
    <t>XII 2016</t>
  </si>
  <si>
    <t>Zespół Szkół Leśnych</t>
  </si>
  <si>
    <t xml:space="preserve">16-19at </t>
  </si>
  <si>
    <t xml:space="preserve">16-19 lat </t>
  </si>
  <si>
    <t>18-19 lat</t>
  </si>
  <si>
    <t>Rogoziniec 115</t>
  </si>
  <si>
    <t>ekspozycje wizualne, kampania zdrowego żywienia</t>
  </si>
  <si>
    <t xml:space="preserve">ekspozycje wizualne,  dystrybucja materiałów edukacyjnych, kampania antynikotynowa  </t>
  </si>
  <si>
    <t>pokazy i ćwiczenia</t>
  </si>
  <si>
    <t>akcja oddawania krwi</t>
  </si>
  <si>
    <t>kampania medialna i ulotkowa, badania na fantomie</t>
  </si>
  <si>
    <t>ekspozycje wizualne, dystrybucja materiałów edukacyjnych, Międzyszkolny i Powiatowy Konkurs Wiedzy o HIV i AIDS</t>
  </si>
  <si>
    <t>kampania edukacyjna</t>
  </si>
  <si>
    <t xml:space="preserve">spotkanie z dietetykiem, ekspozycje wizualne, </t>
  </si>
  <si>
    <t>Szkolna interwencja profilaktyczna - szkolenie</t>
  </si>
  <si>
    <t>30-60 lat</t>
  </si>
  <si>
    <t>Rynek 1</t>
  </si>
  <si>
    <t>szkolenie</t>
  </si>
  <si>
    <t>ryzykowna</t>
  </si>
  <si>
    <t>szkolenie przygot. Do podejowania działań wobec uczniów przejawiających zach. Ryzxykowne</t>
  </si>
  <si>
    <t>Koalicja dla trzeźwości</t>
  </si>
  <si>
    <t>mityng, zajęcia zdrowotne i profilaktyczne</t>
  </si>
  <si>
    <t>Dostępna pomoc terapeutyczna</t>
  </si>
  <si>
    <t>11-60 lat</t>
  </si>
  <si>
    <t>18-60 lat</t>
  </si>
  <si>
    <t>porady i konsultacje</t>
  </si>
  <si>
    <t>ryzykowna i wskazująca</t>
  </si>
  <si>
    <t>boisko</t>
  </si>
  <si>
    <t>Urzą Marszałkowski</t>
  </si>
  <si>
    <t>Szkoła Podstawowa Kosieczyn</t>
  </si>
  <si>
    <t>kampania edukacyjna o tematyce prozdrowotnej</t>
  </si>
  <si>
    <t>spożywanie mleka, kampania edukacyjna,kampania plakatowa</t>
  </si>
  <si>
    <t>kampania kulinarna, wycieczka edukacyjna, kampania promocyjna (broszury, ulotki, książki)</t>
  </si>
  <si>
    <t>"Nie pal przy mnie proszę"</t>
  </si>
  <si>
    <t>Zdrowy Senior</t>
  </si>
  <si>
    <t>Zbąszynecki Uniwersytet Trzeciego Wieku</t>
  </si>
  <si>
    <t>60-80</t>
  </si>
  <si>
    <t>OPS</t>
  </si>
  <si>
    <t>Długa 1</t>
  </si>
  <si>
    <t xml:space="preserve">Zajęcia praktyczne, </t>
  </si>
  <si>
    <t>Nigdy nie jest za późno</t>
  </si>
  <si>
    <t>DD Senior -Wigor</t>
  </si>
  <si>
    <t>60-90</t>
  </si>
  <si>
    <t>DD Senior Wigor</t>
  </si>
  <si>
    <t>Kosieczyńska 4</t>
  </si>
  <si>
    <t>Sportowy Senior</t>
  </si>
  <si>
    <t>OSiR</t>
  </si>
  <si>
    <t>Sportowy Zbąszynek</t>
  </si>
  <si>
    <t>Sportowa 2</t>
  </si>
  <si>
    <t>Udostępnianie urządzeń i obiektów, imprezy sportowe</t>
  </si>
  <si>
    <t>Program profilaktyczny ,,Zachowaj Trzeźwy Umysł''</t>
  </si>
  <si>
    <t>1.1.4)</t>
  </si>
  <si>
    <t>1.3.2)</t>
  </si>
  <si>
    <t>2.1.1.1)b</t>
  </si>
  <si>
    <t>2.1.1.2)</t>
  </si>
  <si>
    <t>2.3.1.1)</t>
  </si>
  <si>
    <t>2.2.1) 2)</t>
  </si>
  <si>
    <t>3.1.1.1)</t>
  </si>
  <si>
    <t>3.2.1.1)</t>
  </si>
  <si>
    <t>3.2.1.2)</t>
  </si>
  <si>
    <t>3..2.3, 3.3</t>
  </si>
  <si>
    <t>Siłownia pod chmurką</t>
  </si>
  <si>
    <t>1.3</t>
  </si>
  <si>
    <t>2.6</t>
  </si>
  <si>
    <t>3.6)</t>
  </si>
  <si>
    <t>1.1)2)</t>
  </si>
  <si>
    <t>1.1)2)5)</t>
  </si>
  <si>
    <t>1.1)2), 2.1)</t>
  </si>
  <si>
    <t>Z usługami do osób starszych</t>
  </si>
  <si>
    <t>1.6)</t>
  </si>
  <si>
    <t xml:space="preserve">Stowarzyszenie Osób Niewidomych i Słabowidzących z Powiatu Świebodzińskiego    </t>
  </si>
  <si>
    <t>ustawa z dnia 24 kwietnia 2003 r. o działalności pozytku publicznego i o wolontariacie 9 Dz.U. z 2016 r. poz. 1817, ze zm.)konkurs</t>
  </si>
  <si>
    <t>ustawa z dnia 24 kwietnia 2003 r. o działalności pozytku publicznego i o wolontariacie 9 Dz.U. z 2016 r. poz. 1817, ze zm.)-konkurs</t>
  </si>
  <si>
    <t>Polskie Stowarzyszenie Diabetyków Zbąszynek</t>
  </si>
  <si>
    <t>2.6)</t>
  </si>
  <si>
    <t>7-90lat</t>
  </si>
  <si>
    <t>Promuj zdrowie i aktywne życie.</t>
  </si>
  <si>
    <t>Prowadzenie działań profilaktycznych, rehabilitacyjnych i integracyjnych na rzecz osób niewidomych i słabowidzących z Gminy Zbąszynek.</t>
  </si>
  <si>
    <t>Razem łatwiej</t>
  </si>
  <si>
    <t>12-35 lat</t>
  </si>
  <si>
    <t>ustawa z dnia 11 września 2015 r. o zdrowiu publicznym ( Dz.U. z 2015 r.,poz. 1916, ze zm.)konkurs</t>
  </si>
  <si>
    <t>60-90 lat</t>
  </si>
  <si>
    <t>usługi opiekuńcze</t>
  </si>
  <si>
    <t>trzeciorzędowa</t>
  </si>
  <si>
    <t>LUW</t>
  </si>
  <si>
    <t>ustawa z dnia 11 września 2015 r. o zdrowiu publicznym ( Dz.U. z 2015 r.,poz. 1916, ze zm.)wnioskowa</t>
  </si>
  <si>
    <t>60-80 lat</t>
  </si>
  <si>
    <t>drugorzędowa</t>
  </si>
  <si>
    <t>szkolenie dla osób opiekujących się os. Z zab. Psych.</t>
  </si>
  <si>
    <t>szkolenenie, kampania edukacujna, wyjazdy-wycieczki, zajęcia artystyczne, kampania promocyjna</t>
  </si>
  <si>
    <t>MRPiPS</t>
  </si>
  <si>
    <t>73.35%</t>
  </si>
  <si>
    <t>kampania edukacyjna, wyjazd zdrowotny</t>
  </si>
  <si>
    <t>Kampania profilaktyczna i rehabilitacyjna</t>
  </si>
  <si>
    <t>2.1.11)b)</t>
  </si>
  <si>
    <t>3.1.11)</t>
  </si>
  <si>
    <t>1.1.3)</t>
  </si>
  <si>
    <t>Piastowska 37</t>
  </si>
  <si>
    <t>Główna 1</t>
  </si>
  <si>
    <t>Pl.Wolności 18</t>
  </si>
  <si>
    <t xml:space="preserve">Stowarzyszenie Osób Niewidomych i Słabowidzących Świebodzin </t>
  </si>
  <si>
    <t>18-70</t>
  </si>
  <si>
    <t>Konstytucji 3 Maja 35</t>
  </si>
  <si>
    <t>29 marca 2017 r.</t>
  </si>
  <si>
    <t>Załącznik do rozporządzenia Ministra Zdrowia z dnia 21 grudnia 2016 r. w sprawie rocznej informacji</t>
  </si>
  <si>
    <t xml:space="preserve"> o zrealizowanych lub podjętych zadaniach z zakresu zdrowia publicznego (Dz.U. poz. 2216)</t>
  </si>
  <si>
    <t>Część I</t>
  </si>
  <si>
    <t>Część II</t>
  </si>
  <si>
    <t>Część III</t>
  </si>
  <si>
    <t>Gmina</t>
  </si>
  <si>
    <t>Współfinasowanie</t>
  </si>
  <si>
    <t>Ogółem</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</si>
</sst>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sz val="14"/>
      <color theme="1"/>
      <name val="Calibri"/>
      <family val="2"/>
      <charset val="238"/>
      <scheme val="minor"/>
    </font>
    <font>
      <sz val="9"/>
      <color theme="1"/>
      <name val="Arial"/>
      <family val="2"/>
      <charset val="238"/>
    </font>
    <font>
      <vertAlign val="superscript"/>
      <sz val="9"/>
      <color theme="1"/>
      <name val="Arial"/>
      <family val="2"/>
      <charset val="238"/>
    </font>
    <font>
      <sz val="10"/>
      <name val="Arial"/>
      <family val="2"/>
      <charset val="238"/>
    </font>
    <font>
      <sz val="10"/>
      <name val="Arial Narrow"/>
      <family val="2"/>
      <charset val="238"/>
    </font>
    <font>
      <sz val="9"/>
      <name val="Arial"/>
      <family val="2"/>
      <charset val="238"/>
    </font>
    <font>
      <sz val="9"/>
      <name val="Arial Narrow"/>
      <family val="2"/>
      <charset val="238"/>
    </font>
    <font>
      <i/>
      <sz val="9"/>
      <color theme="1"/>
      <name val="Arial"/>
      <family val="2"/>
      <charset val="238"/>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s>
  <borders count="24">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cellStyleXfs>
  <cellXfs count="167">
    <xf numFmtId="0" fontId="0" fillId="0" borderId="0" xfId="0"/>
    <xf numFmtId="0" fontId="2" fillId="0" borderId="0" xfId="0" applyFont="1"/>
    <xf numFmtId="0" fontId="3" fillId="0" borderId="0" xfId="0" applyFont="1"/>
    <xf numFmtId="0" fontId="4" fillId="2" borderId="14" xfId="0" applyFont="1" applyFill="1" applyBorder="1" applyAlignment="1">
      <alignment vertical="center" wrapText="1"/>
    </xf>
    <xf numFmtId="0" fontId="4" fillId="2" borderId="10" xfId="0" applyFont="1" applyFill="1" applyBorder="1" applyAlignment="1">
      <alignment horizontal="center" vertical="center" wrapText="1"/>
    </xf>
    <xf numFmtId="0" fontId="0" fillId="0" borderId="0" xfId="0" applyAlignment="1"/>
    <xf numFmtId="0" fontId="4" fillId="0" borderId="23" xfId="0" applyFont="1" applyBorder="1" applyAlignment="1">
      <alignment vertical="center" wrapText="1"/>
    </xf>
    <xf numFmtId="0" fontId="7" fillId="0" borderId="23" xfId="2" applyFont="1" applyFill="1" applyBorder="1" applyAlignment="1">
      <alignment horizontal="center" vertical="center" wrapText="1"/>
    </xf>
    <xf numFmtId="0" fontId="7" fillId="0" borderId="23" xfId="3" applyFont="1" applyFill="1" applyBorder="1" applyAlignment="1">
      <alignment horizontal="center" vertical="center"/>
    </xf>
    <xf numFmtId="0" fontId="7" fillId="0" borderId="23" xfId="0" applyFont="1" applyFill="1" applyBorder="1" applyAlignment="1">
      <alignment horizontal="center" vertical="center"/>
    </xf>
    <xf numFmtId="0" fontId="7" fillId="0" borderId="23" xfId="3" applyFont="1" applyFill="1" applyBorder="1" applyAlignment="1">
      <alignment horizontal="center" vertical="center" wrapText="1"/>
    </xf>
    <xf numFmtId="0" fontId="7" fillId="0" borderId="23" xfId="4" applyFont="1" applyFill="1" applyBorder="1" applyAlignment="1">
      <alignment horizontal="center" vertical="center"/>
    </xf>
    <xf numFmtId="0" fontId="4" fillId="0" borderId="23" xfId="0" applyFont="1" applyBorder="1" applyAlignment="1">
      <alignment vertical="center"/>
    </xf>
    <xf numFmtId="0" fontId="4" fillId="0" borderId="23" xfId="0" applyFont="1" applyBorder="1" applyAlignment="1">
      <alignment horizontal="center" vertical="center" wrapText="1"/>
    </xf>
    <xf numFmtId="0" fontId="7" fillId="0" borderId="23" xfId="2" applyFont="1" applyFill="1" applyBorder="1" applyAlignment="1">
      <alignment horizontal="center" vertical="center"/>
    </xf>
    <xf numFmtId="0" fontId="0" fillId="0" borderId="0" xfId="0" applyAlignment="1">
      <alignment horizontal="center"/>
    </xf>
    <xf numFmtId="9" fontId="4" fillId="0" borderId="23" xfId="0" applyNumberFormat="1" applyFont="1" applyBorder="1" applyAlignment="1">
      <alignment horizontal="center" vertical="center" wrapText="1"/>
    </xf>
    <xf numFmtId="0" fontId="4" fillId="0" borderId="23" xfId="0" applyFont="1" applyFill="1" applyBorder="1" applyAlignment="1">
      <alignment vertical="center" wrapText="1"/>
    </xf>
    <xf numFmtId="0" fontId="7" fillId="0" borderId="23" xfId="1" applyFont="1" applyBorder="1" applyAlignment="1">
      <alignment horizontal="center" vertical="center" wrapText="1"/>
    </xf>
    <xf numFmtId="0" fontId="7" fillId="0" borderId="23" xfId="1" applyFont="1" applyBorder="1" applyAlignment="1">
      <alignment horizontal="center" vertical="top" wrapText="1"/>
    </xf>
    <xf numFmtId="0" fontId="4" fillId="0" borderId="23" xfId="0" applyFont="1" applyBorder="1" applyAlignment="1">
      <alignment horizontal="center" wrapText="1"/>
    </xf>
    <xf numFmtId="0" fontId="4" fillId="0" borderId="23" xfId="0" applyFont="1" applyBorder="1" applyAlignment="1">
      <alignment wrapText="1"/>
    </xf>
    <xf numFmtId="0" fontId="7" fillId="0" borderId="23" xfId="4" applyFont="1" applyFill="1" applyBorder="1" applyAlignment="1">
      <alignment horizontal="center" vertical="center" wrapText="1"/>
    </xf>
    <xf numFmtId="0" fontId="4" fillId="0" borderId="23" xfId="0" applyFont="1" applyBorder="1"/>
    <xf numFmtId="0" fontId="8" fillId="0" borderId="23" xfId="4" applyFont="1" applyFill="1" applyBorder="1" applyAlignment="1">
      <alignment horizontal="center" vertical="center"/>
    </xf>
    <xf numFmtId="0" fontId="8" fillId="0" borderId="23" xfId="2" applyFont="1" applyFill="1" applyBorder="1" applyAlignment="1">
      <alignment horizontal="center" vertical="center" wrapText="1"/>
    </xf>
    <xf numFmtId="0" fontId="8" fillId="0" borderId="23" xfId="1" applyFont="1" applyFill="1" applyBorder="1" applyAlignment="1">
      <alignment horizontal="center" vertical="center" wrapText="1"/>
    </xf>
    <xf numFmtId="0" fontId="4" fillId="0" borderId="23" xfId="0" applyFont="1" applyFill="1" applyBorder="1" applyAlignment="1">
      <alignment horizontal="center" vertical="center"/>
    </xf>
    <xf numFmtId="0" fontId="8" fillId="0" borderId="23" xfId="3" applyFont="1" applyFill="1" applyBorder="1" applyAlignment="1">
      <alignment horizontal="left" vertical="center" wrapText="1"/>
    </xf>
    <xf numFmtId="0" fontId="8" fillId="0" borderId="23" xfId="3" applyFont="1" applyFill="1" applyBorder="1" applyAlignment="1">
      <alignment horizontal="center" vertical="center" wrapText="1"/>
    </xf>
    <xf numFmtId="0" fontId="8" fillId="0" borderId="23" xfId="2" applyFont="1" applyFill="1" applyBorder="1" applyAlignment="1">
      <alignment horizontal="center" vertical="center"/>
    </xf>
    <xf numFmtId="0" fontId="8" fillId="0" borderId="23" xfId="0" applyFont="1" applyFill="1" applyBorder="1" applyAlignment="1">
      <alignment horizontal="center" vertical="center"/>
    </xf>
    <xf numFmtId="0" fontId="8" fillId="0" borderId="23" xfId="1" applyFont="1" applyFill="1" applyBorder="1" applyAlignment="1">
      <alignment vertical="center" wrapText="1"/>
    </xf>
    <xf numFmtId="0" fontId="4" fillId="0" borderId="23" xfId="0" applyFont="1" applyFill="1" applyBorder="1" applyAlignment="1">
      <alignment vertical="center"/>
    </xf>
    <xf numFmtId="0" fontId="8" fillId="0" borderId="23" xfId="1" applyFont="1" applyFill="1" applyBorder="1" applyAlignment="1">
      <alignment horizontal="center" vertical="center"/>
    </xf>
    <xf numFmtId="0" fontId="4" fillId="0" borderId="23" xfId="0" applyFont="1" applyBorder="1" applyAlignment="1">
      <alignment horizontal="center"/>
    </xf>
    <xf numFmtId="0" fontId="4" fillId="0" borderId="23" xfId="0" applyFont="1" applyBorder="1" applyAlignment="1">
      <alignment horizontal="center" vertical="center"/>
    </xf>
    <xf numFmtId="0" fontId="8" fillId="0" borderId="23" xfId="3" applyFont="1" applyFill="1" applyBorder="1" applyAlignment="1">
      <alignment horizontal="center" vertical="center"/>
    </xf>
    <xf numFmtId="0" fontId="8" fillId="0" borderId="23" xfId="3" applyFont="1" applyFill="1" applyBorder="1" applyAlignment="1">
      <alignment horizontal="center" vertical="top" wrapText="1"/>
    </xf>
    <xf numFmtId="0" fontId="8" fillId="0" borderId="23" xfId="3" applyFont="1" applyFill="1" applyBorder="1" applyAlignment="1">
      <alignment vertical="center" wrapText="1"/>
    </xf>
    <xf numFmtId="0" fontId="8" fillId="0" borderId="23" xfId="1" applyFont="1" applyBorder="1" applyAlignment="1">
      <alignment horizontal="center" vertical="center" wrapText="1"/>
    </xf>
    <xf numFmtId="0" fontId="8" fillId="0" borderId="23" xfId="1" applyFont="1" applyBorder="1" applyAlignment="1">
      <alignment horizontal="left" vertical="top" wrapText="1"/>
    </xf>
    <xf numFmtId="0" fontId="8" fillId="0" borderId="23" xfId="4"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23" xfId="1" applyFont="1" applyBorder="1" applyAlignment="1">
      <alignment vertical="top" wrapText="1"/>
    </xf>
    <xf numFmtId="0" fontId="8" fillId="0" borderId="23" xfId="4" applyFont="1" applyFill="1" applyBorder="1" applyAlignment="1">
      <alignment horizontal="center" vertical="center" wrapText="1"/>
    </xf>
    <xf numFmtId="0" fontId="8" fillId="0" borderId="23" xfId="2" applyFont="1" applyBorder="1" applyAlignment="1">
      <alignment horizontal="center" vertical="center" wrapText="1"/>
    </xf>
    <xf numFmtId="0" fontId="8" fillId="0" borderId="23" xfId="4" applyFont="1" applyFill="1" applyBorder="1" applyAlignment="1">
      <alignment vertical="center" wrapText="1"/>
    </xf>
    <xf numFmtId="0" fontId="8" fillId="0" borderId="23" xfId="0" applyFont="1" applyBorder="1" applyAlignment="1">
      <alignment vertical="center" wrapText="1"/>
    </xf>
    <xf numFmtId="9" fontId="7" fillId="0" borderId="23" xfId="5" applyFont="1" applyFill="1" applyBorder="1" applyAlignment="1">
      <alignment horizontal="center" vertical="center" wrapText="1"/>
    </xf>
    <xf numFmtId="9" fontId="7" fillId="0" borderId="23" xfId="2" applyNumberFormat="1"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3" xfId="0" applyFont="1" applyFill="1" applyBorder="1" applyAlignment="1">
      <alignment horizontal="center" vertical="center" wrapText="1"/>
    </xf>
    <xf numFmtId="9" fontId="7" fillId="0" borderId="23" xfId="5" applyFont="1" applyBorder="1" applyAlignment="1">
      <alignment horizontal="center" vertical="center" wrapText="1"/>
    </xf>
    <xf numFmtId="0" fontId="9" fillId="0" borderId="23" xfId="4" applyFont="1" applyFill="1" applyBorder="1" applyAlignment="1">
      <alignment horizontal="center" vertical="center" wrapText="1"/>
    </xf>
    <xf numFmtId="0" fontId="8" fillId="0" borderId="23" xfId="4" applyFont="1" applyFill="1" applyBorder="1" applyAlignment="1">
      <alignment horizontal="left" vertical="center" wrapText="1"/>
    </xf>
    <xf numFmtId="0" fontId="0" fillId="0" borderId="0" xfId="0" applyBorder="1"/>
    <xf numFmtId="0" fontId="8" fillId="0" borderId="23" xfId="2" applyFont="1" applyBorder="1" applyAlignment="1">
      <alignment horizontal="center" vertical="center"/>
    </xf>
    <xf numFmtId="0" fontId="8" fillId="0" borderId="23" xfId="1" applyFont="1" applyBorder="1" applyAlignment="1">
      <alignment horizontal="center" vertical="top" wrapText="1"/>
    </xf>
    <xf numFmtId="0" fontId="4" fillId="0" borderId="0" xfId="0" applyFont="1" applyFill="1" applyBorder="1" applyAlignment="1">
      <alignment vertical="center" wrapText="1"/>
    </xf>
    <xf numFmtId="0" fontId="8" fillId="0" borderId="23" xfId="0" applyFont="1" applyFill="1" applyBorder="1" applyAlignment="1">
      <alignment vertical="center" wrapText="1"/>
    </xf>
    <xf numFmtId="0" fontId="8" fillId="0" borderId="23" xfId="1" applyFont="1" applyBorder="1" applyAlignment="1">
      <alignment vertical="center" wrapText="1"/>
    </xf>
    <xf numFmtId="0" fontId="8" fillId="0" borderId="23" xfId="4" applyFont="1" applyFill="1" applyBorder="1" applyAlignment="1">
      <alignment horizontal="left" vertical="top" wrapText="1"/>
    </xf>
    <xf numFmtId="0" fontId="8" fillId="0" borderId="23" xfId="0" applyFont="1" applyBorder="1" applyAlignment="1">
      <alignment horizontal="left" vertical="center" wrapText="1"/>
    </xf>
    <xf numFmtId="0" fontId="8" fillId="0" borderId="23" xfId="0" applyFont="1" applyFill="1" applyBorder="1" applyAlignment="1">
      <alignment horizontal="left" vertical="center" wrapText="1"/>
    </xf>
    <xf numFmtId="0" fontId="4" fillId="0" borderId="23" xfId="0" applyFont="1" applyFill="1" applyBorder="1" applyAlignment="1">
      <alignment horizontal="left" vertical="center"/>
    </xf>
    <xf numFmtId="0" fontId="8" fillId="0" borderId="23" xfId="1" applyFont="1" applyBorder="1" applyAlignment="1">
      <alignment horizontal="left" vertical="center" wrapText="1"/>
    </xf>
    <xf numFmtId="0" fontId="4" fillId="0" borderId="23" xfId="0" applyFont="1" applyBorder="1" applyAlignment="1">
      <alignment horizontal="left" vertical="center" wrapText="1"/>
    </xf>
    <xf numFmtId="0" fontId="4" fillId="0" borderId="23" xfId="0" applyFont="1" applyBorder="1" applyAlignment="1">
      <alignment horizontal="left" vertical="center"/>
    </xf>
    <xf numFmtId="0" fontId="4" fillId="0" borderId="23" xfId="0" applyFont="1" applyFill="1" applyBorder="1" applyAlignment="1">
      <alignment horizontal="left" vertical="center" wrapText="1"/>
    </xf>
    <xf numFmtId="9" fontId="4" fillId="0" borderId="23" xfId="0" applyNumberFormat="1" applyFont="1" applyBorder="1" applyAlignment="1">
      <alignment horizontal="center" vertical="center"/>
    </xf>
    <xf numFmtId="2" fontId="8" fillId="0" borderId="23" xfId="1" applyNumberFormat="1" applyFont="1" applyFill="1" applyBorder="1" applyAlignment="1">
      <alignment horizontal="center" vertical="center" wrapText="1"/>
    </xf>
    <xf numFmtId="0" fontId="8" fillId="0" borderId="23" xfId="2" applyFont="1" applyFill="1" applyBorder="1" applyAlignment="1">
      <alignment horizontal="left" vertical="center" wrapText="1"/>
    </xf>
    <xf numFmtId="0" fontId="4" fillId="0" borderId="23" xfId="4" applyFont="1" applyFill="1" applyBorder="1" applyAlignment="1">
      <alignment horizontal="left" vertical="center" wrapText="1"/>
    </xf>
    <xf numFmtId="0" fontId="4" fillId="0" borderId="23" xfId="0" applyFont="1" applyBorder="1" applyAlignment="1">
      <alignment horizontal="left" wrapText="1"/>
    </xf>
    <xf numFmtId="10" fontId="4" fillId="0" borderId="23" xfId="0" applyNumberFormat="1" applyFont="1" applyBorder="1" applyAlignment="1">
      <alignment horizontal="center" vertical="center" wrapText="1"/>
    </xf>
    <xf numFmtId="0" fontId="8" fillId="0" borderId="23" xfId="1" applyFont="1" applyFill="1" applyBorder="1" applyAlignment="1">
      <alignment horizontal="left" vertical="center" wrapText="1"/>
    </xf>
    <xf numFmtId="0" fontId="4" fillId="0" borderId="23" xfId="0" applyFont="1" applyFill="1" applyBorder="1" applyAlignment="1">
      <alignment horizontal="left"/>
    </xf>
    <xf numFmtId="0" fontId="4" fillId="0" borderId="23" xfId="0" applyFont="1" applyFill="1" applyBorder="1" applyAlignment="1">
      <alignment horizontal="left" wrapText="1"/>
    </xf>
    <xf numFmtId="0" fontId="2" fillId="3" borderId="0" xfId="0" applyFont="1" applyFill="1"/>
    <xf numFmtId="0" fontId="8" fillId="0" borderId="23" xfId="1" applyFont="1" applyBorder="1" applyAlignment="1">
      <alignment horizontal="center" vertical="center" wrapText="1"/>
    </xf>
    <xf numFmtId="0" fontId="4" fillId="0" borderId="0" xfId="0" applyFont="1" applyFill="1" applyBorder="1" applyAlignment="1">
      <alignment horizontal="center" vertical="center" wrapText="1"/>
    </xf>
    <xf numFmtId="2" fontId="4" fillId="0" borderId="23" xfId="0" applyNumberFormat="1" applyFont="1" applyBorder="1" applyAlignment="1">
      <alignment horizontal="center" vertical="center" wrapText="1"/>
    </xf>
    <xf numFmtId="2" fontId="4" fillId="0" borderId="23" xfId="0" applyNumberFormat="1" applyFont="1" applyBorder="1" applyAlignment="1">
      <alignment horizontal="center" vertical="center"/>
    </xf>
    <xf numFmtId="2" fontId="8" fillId="0" borderId="23" xfId="1" applyNumberFormat="1" applyFont="1" applyBorder="1" applyAlignment="1">
      <alignment horizontal="center" vertical="center" wrapText="1"/>
    </xf>
    <xf numFmtId="2" fontId="7" fillId="0" borderId="23" xfId="5" applyNumberFormat="1" applyFont="1" applyFill="1" applyBorder="1" applyAlignment="1">
      <alignment horizontal="center" vertical="center" wrapText="1"/>
    </xf>
    <xf numFmtId="2" fontId="7" fillId="0" borderId="23" xfId="2" applyNumberFormat="1" applyFont="1" applyFill="1" applyBorder="1" applyAlignment="1">
      <alignment horizontal="center" vertical="center"/>
    </xf>
    <xf numFmtId="2" fontId="7" fillId="0" borderId="23" xfId="5" applyNumberFormat="1" applyFont="1" applyBorder="1" applyAlignment="1">
      <alignment horizontal="center" vertical="center" wrapText="1"/>
    </xf>
    <xf numFmtId="2" fontId="8" fillId="0" borderId="23" xfId="2" applyNumberFormat="1" applyFont="1" applyFill="1" applyBorder="1" applyAlignment="1">
      <alignment horizontal="center" vertical="center" wrapText="1"/>
    </xf>
    <xf numFmtId="0" fontId="0" fillId="0" borderId="23" xfId="0" applyBorder="1"/>
    <xf numFmtId="2" fontId="0" fillId="0" borderId="23" xfId="0" applyNumberFormat="1" applyBorder="1"/>
    <xf numFmtId="0" fontId="4" fillId="4" borderId="23" xfId="0" applyFont="1" applyFill="1" applyBorder="1" applyAlignment="1">
      <alignment vertical="center" wrapText="1"/>
    </xf>
    <xf numFmtId="0" fontId="4" fillId="4" borderId="23" xfId="0" applyFont="1" applyFill="1" applyBorder="1" applyAlignment="1">
      <alignment horizontal="left" vertical="center"/>
    </xf>
    <xf numFmtId="0" fontId="8" fillId="4" borderId="23" xfId="4" applyFont="1" applyFill="1" applyBorder="1" applyAlignment="1">
      <alignment horizontal="center" vertical="center"/>
    </xf>
    <xf numFmtId="0" fontId="8" fillId="4" borderId="23" xfId="2" applyFont="1" applyFill="1" applyBorder="1" applyAlignment="1">
      <alignment horizontal="center" vertical="center" wrapText="1"/>
    </xf>
    <xf numFmtId="0" fontId="4" fillId="4" borderId="23" xfId="0" applyFont="1" applyFill="1" applyBorder="1" applyAlignment="1">
      <alignment horizontal="center" vertical="center" wrapText="1"/>
    </xf>
    <xf numFmtId="0" fontId="8" fillId="4" borderId="23" xfId="0" applyFont="1" applyFill="1" applyBorder="1" applyAlignment="1">
      <alignment horizontal="center" vertical="center"/>
    </xf>
    <xf numFmtId="0" fontId="8" fillId="4" borderId="23" xfId="1" applyFont="1" applyFill="1" applyBorder="1" applyAlignment="1">
      <alignment horizontal="center" vertical="center" wrapText="1"/>
    </xf>
    <xf numFmtId="0" fontId="8" fillId="4" borderId="23" xfId="1" applyFont="1" applyFill="1" applyBorder="1" applyAlignment="1">
      <alignment horizontal="center" vertical="center"/>
    </xf>
    <xf numFmtId="0" fontId="4" fillId="4" borderId="23" xfId="0" applyFont="1" applyFill="1" applyBorder="1" applyAlignment="1">
      <alignment horizontal="left" vertical="center" wrapText="1"/>
    </xf>
    <xf numFmtId="0" fontId="8" fillId="4" borderId="23" xfId="0" applyFont="1" applyFill="1" applyBorder="1" applyAlignment="1">
      <alignment vertical="center" wrapText="1"/>
    </xf>
    <xf numFmtId="9" fontId="4" fillId="4" borderId="23" xfId="0" applyNumberFormat="1" applyFont="1" applyFill="1" applyBorder="1" applyAlignment="1">
      <alignment horizontal="center" vertical="center" wrapText="1"/>
    </xf>
    <xf numFmtId="0" fontId="4" fillId="4" borderId="23" xfId="0" applyFont="1" applyFill="1" applyBorder="1"/>
    <xf numFmtId="0" fontId="4" fillId="4" borderId="23" xfId="2" applyFont="1" applyFill="1" applyBorder="1" applyAlignment="1">
      <alignment horizontal="left" vertical="center" wrapText="1"/>
    </xf>
    <xf numFmtId="10" fontId="4" fillId="4" borderId="23" xfId="0" applyNumberFormat="1" applyFont="1" applyFill="1" applyBorder="1" applyAlignment="1">
      <alignment horizontal="center" vertical="center" wrapText="1"/>
    </xf>
    <xf numFmtId="0" fontId="8" fillId="4" borderId="23" xfId="1" applyFont="1" applyFill="1" applyBorder="1" applyAlignment="1">
      <alignment horizontal="left" vertical="center" wrapText="1"/>
    </xf>
    <xf numFmtId="0" fontId="4" fillId="4" borderId="23" xfId="0" applyFont="1" applyFill="1" applyBorder="1" applyAlignment="1">
      <alignment horizontal="center" vertical="center"/>
    </xf>
    <xf numFmtId="0" fontId="8" fillId="4" borderId="23" xfId="2" applyFont="1" applyFill="1" applyBorder="1" applyAlignment="1">
      <alignment horizontal="center" vertical="center"/>
    </xf>
    <xf numFmtId="0" fontId="8" fillId="4" borderId="23" xfId="1" applyFont="1" applyFill="1" applyBorder="1" applyAlignment="1">
      <alignment vertical="center" wrapText="1"/>
    </xf>
    <xf numFmtId="0" fontId="10" fillId="4" borderId="23" xfId="0" applyFont="1" applyFill="1" applyBorder="1" applyAlignment="1">
      <alignment horizontal="center" vertical="center"/>
    </xf>
    <xf numFmtId="0" fontId="4" fillId="4" borderId="23" xfId="0" applyFont="1" applyFill="1" applyBorder="1" applyAlignment="1">
      <alignment vertical="center"/>
    </xf>
    <xf numFmtId="0" fontId="4" fillId="0" borderId="23" xfId="0" applyFont="1" applyBorder="1" applyAlignment="1">
      <alignment horizontal="left"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0" fillId="2" borderId="3" xfId="0" applyFill="1" applyBorder="1" applyAlignment="1">
      <alignment wrapText="1"/>
    </xf>
    <xf numFmtId="0" fontId="0" fillId="2" borderId="4" xfId="0" applyFill="1" applyBorder="1" applyAlignment="1">
      <alignment wrapText="1"/>
    </xf>
    <xf numFmtId="0" fontId="0" fillId="2" borderId="6" xfId="0" applyFill="1" applyBorder="1" applyAlignment="1">
      <alignment wrapText="1"/>
    </xf>
    <xf numFmtId="0" fontId="0" fillId="2" borderId="0" xfId="0" applyFill="1" applyBorder="1" applyAlignment="1">
      <alignment wrapText="1"/>
    </xf>
    <xf numFmtId="0" fontId="0" fillId="2" borderId="7" xfId="0" applyFill="1" applyBorder="1" applyAlignment="1">
      <alignment wrapText="1"/>
    </xf>
    <xf numFmtId="0" fontId="0" fillId="2" borderId="8" xfId="0" applyFill="1" applyBorder="1" applyAlignment="1">
      <alignment wrapText="1"/>
    </xf>
    <xf numFmtId="0" fontId="0" fillId="2" borderId="9" xfId="0" applyFill="1" applyBorder="1" applyAlignment="1">
      <alignment wrapText="1"/>
    </xf>
    <xf numFmtId="0" fontId="0" fillId="2" borderId="10" xfId="0" applyFill="1" applyBorder="1" applyAlignment="1">
      <alignment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0" fillId="2" borderId="11" xfId="0" applyFill="1" applyBorder="1" applyAlignment="1">
      <alignment horizontal="center" vertical="center" wrapText="1"/>
    </xf>
    <xf numFmtId="0" fontId="0" fillId="2" borderId="5" xfId="0" applyFill="1" applyBorder="1" applyAlignment="1">
      <alignment wrapText="1"/>
    </xf>
    <xf numFmtId="0" fontId="0" fillId="2" borderId="11" xfId="0" applyFill="1" applyBorder="1" applyAlignment="1">
      <alignment wrapText="1"/>
    </xf>
    <xf numFmtId="0" fontId="4" fillId="2" borderId="5" xfId="0" applyFont="1" applyFill="1" applyBorder="1" applyAlignment="1"/>
    <xf numFmtId="0" fontId="4" fillId="2" borderId="11" xfId="0" applyFont="1" applyFill="1" applyBorder="1" applyAlignment="1"/>
    <xf numFmtId="0" fontId="4" fillId="2" borderId="3" xfId="0" applyFont="1" applyFill="1" applyBorder="1" applyAlignment="1"/>
    <xf numFmtId="0" fontId="4" fillId="2" borderId="4" xfId="0" applyFont="1" applyFill="1" applyBorder="1" applyAlignment="1"/>
    <xf numFmtId="0" fontId="4" fillId="2" borderId="6" xfId="0" applyFont="1" applyFill="1" applyBorder="1" applyAlignment="1"/>
    <xf numFmtId="0" fontId="4" fillId="2" borderId="0" xfId="0" applyFont="1" applyFill="1" applyBorder="1" applyAlignment="1"/>
    <xf numFmtId="0" fontId="4" fillId="2" borderId="7" xfId="0" applyFont="1" applyFill="1" applyBorder="1" applyAlignment="1"/>
    <xf numFmtId="0" fontId="4" fillId="2" borderId="8" xfId="0" applyFont="1" applyFill="1" applyBorder="1" applyAlignment="1"/>
    <xf numFmtId="0" fontId="4" fillId="2" borderId="9" xfId="0" applyFont="1" applyFill="1" applyBorder="1" applyAlignment="1"/>
    <xf numFmtId="0" fontId="4" fillId="2" borderId="10" xfId="0" applyFont="1" applyFill="1" applyBorder="1" applyAlignment="1"/>
    <xf numFmtId="0" fontId="4" fillId="2" borderId="1" xfId="0" applyFont="1" applyFill="1" applyBorder="1" applyAlignment="1"/>
    <xf numFmtId="0" fontId="0" fillId="2" borderId="5" xfId="0" applyFill="1" applyBorder="1" applyAlignment="1"/>
    <xf numFmtId="0" fontId="4" fillId="2" borderId="5" xfId="0" applyFont="1" applyFill="1" applyBorder="1" applyAlignment="1">
      <alignment wrapText="1"/>
    </xf>
    <xf numFmtId="0" fontId="4" fillId="2" borderId="11" xfId="0" applyFont="1" applyFill="1" applyBorder="1" applyAlignment="1">
      <alignment wrapText="1"/>
    </xf>
    <xf numFmtId="0" fontId="4" fillId="2" borderId="1" xfId="0" applyFont="1" applyFill="1" applyBorder="1" applyAlignment="1">
      <alignment vertical="center" wrapText="1"/>
    </xf>
    <xf numFmtId="0" fontId="4" fillId="2" borderId="11" xfId="0" applyFont="1" applyFill="1" applyBorder="1" applyAlignment="1">
      <alignment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0" fillId="0" borderId="15" xfId="0" applyBorder="1" applyAlignment="1">
      <alignment wrapText="1"/>
    </xf>
    <xf numFmtId="0" fontId="0" fillId="0" borderId="16" xfId="0" applyBorder="1" applyAlignment="1"/>
    <xf numFmtId="0" fontId="0" fillId="0" borderId="17" xfId="0" applyBorder="1" applyAlignment="1"/>
    <xf numFmtId="0" fontId="0" fillId="0" borderId="18" xfId="0" applyBorder="1" applyAlignment="1"/>
    <xf numFmtId="0" fontId="0" fillId="0" borderId="0" xfId="0" applyBorder="1" applyAlignment="1"/>
    <xf numFmtId="0" fontId="0" fillId="0" borderId="19" xfId="0" applyBorder="1" applyAlignment="1"/>
    <xf numFmtId="0" fontId="0" fillId="0" borderId="20" xfId="0" applyBorder="1" applyAlignment="1"/>
    <xf numFmtId="0" fontId="0" fillId="0" borderId="21" xfId="0" applyBorder="1" applyAlignment="1"/>
    <xf numFmtId="0" fontId="0" fillId="0" borderId="22" xfId="0" applyBorder="1" applyAlignment="1"/>
    <xf numFmtId="0" fontId="4" fillId="0" borderId="23" xfId="0" applyFont="1" applyBorder="1" applyAlignment="1">
      <alignment horizontal="center" vertical="center" wrapText="1"/>
    </xf>
    <xf numFmtId="0" fontId="4" fillId="0" borderId="23" xfId="0" applyFont="1" applyBorder="1" applyAlignment="1">
      <alignment horizontal="center" vertical="center"/>
    </xf>
    <xf numFmtId="0" fontId="8" fillId="0" borderId="23" xfId="1" applyFont="1" applyBorder="1" applyAlignment="1">
      <alignment horizontal="center" vertical="center" wrapText="1"/>
    </xf>
    <xf numFmtId="0" fontId="8" fillId="0" borderId="23" xfId="4" applyFont="1" applyFill="1" applyBorder="1" applyAlignment="1">
      <alignment horizontal="center" vertical="center" wrapText="1"/>
    </xf>
  </cellXfs>
  <cellStyles count="6">
    <cellStyle name="Normalny" xfId="0" builtinId="0"/>
    <cellStyle name="Normalny 2" xfId="1"/>
    <cellStyle name="Normalny 2 2" xfId="4"/>
    <cellStyle name="Normalny 2 3" xfId="3"/>
    <cellStyle name="Normalny 3" xfId="2"/>
    <cellStyle name="Procentowy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111"/>
  <sheetViews>
    <sheetView tabSelected="1" view="pageBreakPreview" topLeftCell="A52" zoomScale="60" zoomScaleNormal="62" workbookViewId="0">
      <selection activeCell="B54" sqref="B54:AM56"/>
    </sheetView>
  </sheetViews>
  <sheetFormatPr defaultRowHeight="15" x14ac:dyDescent="0.25"/>
  <cols>
    <col min="1" max="1" width="1.5703125" customWidth="1"/>
    <col min="2" max="2" width="5.42578125" customWidth="1"/>
    <col min="3" max="3" width="32.7109375" customWidth="1"/>
    <col min="4" max="4" width="15.42578125" customWidth="1"/>
    <col min="5" max="5" width="9.85546875" customWidth="1"/>
    <col min="6" max="6" width="14.28515625" customWidth="1"/>
    <col min="7" max="7" width="8.42578125" customWidth="1"/>
    <col min="8" max="8" width="9.85546875" customWidth="1"/>
    <col min="9" max="9" width="12.7109375" customWidth="1"/>
    <col min="10" max="10" width="15.42578125" customWidth="1"/>
    <col min="12" max="12" width="8.7109375" customWidth="1"/>
    <col min="13" max="13" width="11" customWidth="1"/>
    <col min="14" max="14" width="10" customWidth="1"/>
    <col min="15" max="16" width="21" customWidth="1"/>
    <col min="17" max="17" width="6.85546875" customWidth="1"/>
    <col min="18" max="18" width="7.5703125" customWidth="1"/>
    <col min="19" max="19" width="10.28515625" customWidth="1"/>
    <col min="20" max="20" width="7.28515625" customWidth="1"/>
    <col min="21" max="21" width="7.140625" customWidth="1"/>
    <col min="22" max="22" width="9.42578125" customWidth="1"/>
    <col min="24" max="24" width="9.28515625" customWidth="1"/>
    <col min="25" max="25" width="7.5703125" customWidth="1"/>
    <col min="26" max="26" width="7.140625" customWidth="1"/>
    <col min="27" max="27" width="7" customWidth="1"/>
    <col min="28" max="28" width="6.42578125" customWidth="1"/>
    <col min="29" max="29" width="10" customWidth="1"/>
    <col min="30" max="30" width="8.7109375" customWidth="1"/>
    <col min="31" max="31" width="8.28515625" customWidth="1"/>
    <col min="32" max="32" width="8" customWidth="1"/>
    <col min="33" max="33" width="8.28515625" customWidth="1"/>
    <col min="34" max="34" width="7.85546875" customWidth="1"/>
    <col min="35" max="35" width="8.42578125" customWidth="1"/>
    <col min="36" max="36" width="7.5703125" customWidth="1"/>
    <col min="37" max="37" width="11.140625" customWidth="1"/>
    <col min="38" max="38" width="19.7109375" bestFit="1" customWidth="1"/>
    <col min="39" max="39" width="20.5703125" bestFit="1" customWidth="1"/>
    <col min="40" max="40" width="10.28515625" bestFit="1" customWidth="1"/>
  </cols>
  <sheetData>
    <row r="1" spans="2:40" ht="51" customHeight="1" x14ac:dyDescent="0.3">
      <c r="B1" s="1" t="s">
        <v>237</v>
      </c>
      <c r="C1" s="1"/>
      <c r="D1" s="1"/>
      <c r="E1" s="1"/>
      <c r="F1" s="1"/>
      <c r="G1" s="1"/>
      <c r="H1" s="2"/>
      <c r="I1" s="2"/>
      <c r="J1" s="2"/>
      <c r="K1" s="80" t="s">
        <v>239</v>
      </c>
      <c r="L1" s="2"/>
      <c r="M1" s="1" t="s">
        <v>237</v>
      </c>
      <c r="N1" s="1"/>
      <c r="O1" s="1"/>
      <c r="P1" s="1"/>
      <c r="Q1" s="1"/>
      <c r="R1" s="1"/>
      <c r="S1" s="2"/>
      <c r="T1" s="2"/>
      <c r="U1" s="2"/>
      <c r="V1" s="2"/>
      <c r="X1" s="80" t="s">
        <v>240</v>
      </c>
      <c r="AA1" s="1" t="s">
        <v>237</v>
      </c>
      <c r="AB1" s="1"/>
      <c r="AC1" s="1"/>
      <c r="AD1" s="1"/>
      <c r="AE1" s="1"/>
      <c r="AF1" s="1"/>
      <c r="AG1" s="2"/>
      <c r="AH1" s="2"/>
      <c r="AI1" s="2"/>
      <c r="AJ1" s="2"/>
      <c r="AL1" s="2"/>
      <c r="AN1" s="80" t="s">
        <v>241</v>
      </c>
    </row>
    <row r="2" spans="2:40" ht="18.75" x14ac:dyDescent="0.3">
      <c r="B2" s="1" t="s">
        <v>238</v>
      </c>
      <c r="M2" s="1" t="s">
        <v>238</v>
      </c>
      <c r="AA2" s="1" t="s">
        <v>238</v>
      </c>
    </row>
    <row r="4" spans="2:40" ht="15.75" thickBot="1" x14ac:dyDescent="0.3"/>
    <row r="5" spans="2:40" ht="15.75" customHeight="1" x14ac:dyDescent="0.25">
      <c r="B5" s="113" t="s">
        <v>0</v>
      </c>
      <c r="C5" s="113" t="s">
        <v>1</v>
      </c>
      <c r="D5" s="115" t="s">
        <v>2</v>
      </c>
      <c r="E5" s="138"/>
      <c r="F5" s="139"/>
      <c r="G5" s="115" t="s">
        <v>3</v>
      </c>
      <c r="H5" s="125"/>
      <c r="I5" s="113" t="s">
        <v>4</v>
      </c>
      <c r="J5" s="113" t="s">
        <v>5</v>
      </c>
      <c r="K5" s="115" t="s">
        <v>6</v>
      </c>
      <c r="L5" s="117"/>
      <c r="M5" s="115" t="s">
        <v>7</v>
      </c>
      <c r="N5" s="116"/>
      <c r="O5" s="117"/>
      <c r="P5" s="115" t="s">
        <v>8</v>
      </c>
      <c r="Q5" s="124"/>
      <c r="R5" s="124"/>
      <c r="S5" s="124"/>
      <c r="T5" s="124"/>
      <c r="U5" s="124"/>
      <c r="V5" s="124"/>
      <c r="W5" s="124"/>
      <c r="X5" s="124"/>
      <c r="Y5" s="124"/>
      <c r="Z5" s="124"/>
      <c r="AA5" s="124"/>
      <c r="AB5" s="125"/>
      <c r="AC5" s="113"/>
      <c r="AD5" s="115" t="s">
        <v>9</v>
      </c>
      <c r="AE5" s="116"/>
      <c r="AF5" s="116"/>
      <c r="AG5" s="117"/>
      <c r="AH5" s="115" t="s">
        <v>10</v>
      </c>
      <c r="AI5" s="116"/>
      <c r="AJ5" s="116"/>
      <c r="AK5" s="117"/>
      <c r="AL5" s="146"/>
      <c r="AM5" s="146"/>
    </row>
    <row r="6" spans="2:40" ht="15.75" customHeight="1" thickBot="1" x14ac:dyDescent="0.3">
      <c r="B6" s="134"/>
      <c r="C6" s="136"/>
      <c r="D6" s="140"/>
      <c r="E6" s="141"/>
      <c r="F6" s="142"/>
      <c r="G6" s="126"/>
      <c r="H6" s="128"/>
      <c r="I6" s="134"/>
      <c r="J6" s="134"/>
      <c r="K6" s="118"/>
      <c r="L6" s="120"/>
      <c r="M6" s="118"/>
      <c r="N6" s="119"/>
      <c r="O6" s="120"/>
      <c r="P6" s="129"/>
      <c r="Q6" s="130"/>
      <c r="R6" s="130"/>
      <c r="S6" s="130"/>
      <c r="T6" s="130"/>
      <c r="U6" s="130"/>
      <c r="V6" s="130"/>
      <c r="W6" s="130"/>
      <c r="X6" s="130"/>
      <c r="Y6" s="130"/>
      <c r="Z6" s="130"/>
      <c r="AA6" s="130"/>
      <c r="AB6" s="131"/>
      <c r="AC6" s="114"/>
      <c r="AD6" s="118"/>
      <c r="AE6" s="119"/>
      <c r="AF6" s="119"/>
      <c r="AG6" s="120"/>
      <c r="AH6" s="118"/>
      <c r="AI6" s="119"/>
      <c r="AJ6" s="119"/>
      <c r="AK6" s="120"/>
      <c r="AL6" s="147"/>
      <c r="AM6" s="147"/>
    </row>
    <row r="7" spans="2:40" ht="15" customHeight="1" x14ac:dyDescent="0.25">
      <c r="B7" s="134"/>
      <c r="C7" s="136"/>
      <c r="D7" s="140"/>
      <c r="E7" s="141"/>
      <c r="F7" s="142"/>
      <c r="G7" s="126"/>
      <c r="H7" s="128"/>
      <c r="I7" s="134"/>
      <c r="J7" s="134"/>
      <c r="K7" s="118"/>
      <c r="L7" s="120"/>
      <c r="M7" s="118"/>
      <c r="N7" s="119"/>
      <c r="O7" s="120"/>
      <c r="P7" s="115" t="s">
        <v>11</v>
      </c>
      <c r="Q7" s="124"/>
      <c r="R7" s="125"/>
      <c r="S7" s="115" t="s">
        <v>12</v>
      </c>
      <c r="T7" s="124"/>
      <c r="U7" s="125"/>
      <c r="V7" s="115" t="s">
        <v>13</v>
      </c>
      <c r="W7" s="124"/>
      <c r="X7" s="125"/>
      <c r="Y7" s="115" t="s">
        <v>14</v>
      </c>
      <c r="Z7" s="125"/>
      <c r="AA7" s="115" t="s">
        <v>15</v>
      </c>
      <c r="AB7" s="125"/>
      <c r="AC7" s="113" t="s">
        <v>16</v>
      </c>
      <c r="AD7" s="118"/>
      <c r="AE7" s="119"/>
      <c r="AF7" s="119"/>
      <c r="AG7" s="120"/>
      <c r="AH7" s="118"/>
      <c r="AI7" s="119"/>
      <c r="AJ7" s="119"/>
      <c r="AK7" s="120"/>
      <c r="AL7" s="147"/>
      <c r="AM7" s="147"/>
    </row>
    <row r="8" spans="2:40" ht="33.75" customHeight="1" x14ac:dyDescent="0.25">
      <c r="B8" s="134"/>
      <c r="C8" s="136"/>
      <c r="D8" s="140"/>
      <c r="E8" s="141"/>
      <c r="F8" s="142"/>
      <c r="G8" s="126"/>
      <c r="H8" s="128"/>
      <c r="I8" s="134"/>
      <c r="J8" s="134"/>
      <c r="K8" s="118"/>
      <c r="L8" s="120"/>
      <c r="M8" s="118"/>
      <c r="N8" s="119"/>
      <c r="O8" s="120"/>
      <c r="P8" s="126"/>
      <c r="Q8" s="127"/>
      <c r="R8" s="128"/>
      <c r="S8" s="126"/>
      <c r="T8" s="127"/>
      <c r="U8" s="128"/>
      <c r="V8" s="126"/>
      <c r="W8" s="127"/>
      <c r="X8" s="128"/>
      <c r="Y8" s="126"/>
      <c r="Z8" s="128"/>
      <c r="AA8" s="126"/>
      <c r="AB8" s="128"/>
      <c r="AC8" s="148"/>
      <c r="AD8" s="118"/>
      <c r="AE8" s="119"/>
      <c r="AF8" s="119"/>
      <c r="AG8" s="120"/>
      <c r="AH8" s="118"/>
      <c r="AI8" s="119"/>
      <c r="AJ8" s="119"/>
      <c r="AK8" s="120"/>
      <c r="AL8" s="147"/>
      <c r="AM8" s="147"/>
    </row>
    <row r="9" spans="2:40" ht="15.75" customHeight="1" thickBot="1" x14ac:dyDescent="0.3">
      <c r="B9" s="134"/>
      <c r="C9" s="136"/>
      <c r="D9" s="143"/>
      <c r="E9" s="144"/>
      <c r="F9" s="145"/>
      <c r="G9" s="126"/>
      <c r="H9" s="128"/>
      <c r="I9" s="134"/>
      <c r="J9" s="134"/>
      <c r="K9" s="121"/>
      <c r="L9" s="123"/>
      <c r="M9" s="121"/>
      <c r="N9" s="122"/>
      <c r="O9" s="123"/>
      <c r="P9" s="129"/>
      <c r="Q9" s="130"/>
      <c r="R9" s="131"/>
      <c r="S9" s="129"/>
      <c r="T9" s="130"/>
      <c r="U9" s="131"/>
      <c r="V9" s="129"/>
      <c r="W9" s="130"/>
      <c r="X9" s="131"/>
      <c r="Y9" s="129"/>
      <c r="Z9" s="131"/>
      <c r="AA9" s="129"/>
      <c r="AB9" s="131"/>
      <c r="AC9" s="149"/>
      <c r="AD9" s="121"/>
      <c r="AE9" s="122"/>
      <c r="AF9" s="122"/>
      <c r="AG9" s="123"/>
      <c r="AH9" s="121"/>
      <c r="AI9" s="122"/>
      <c r="AJ9" s="122"/>
      <c r="AK9" s="123"/>
      <c r="AL9" s="132" t="s">
        <v>17</v>
      </c>
      <c r="AM9" s="132" t="s">
        <v>18</v>
      </c>
    </row>
    <row r="10" spans="2:40" ht="75" customHeight="1" thickBot="1" x14ac:dyDescent="0.3">
      <c r="B10" s="134"/>
      <c r="C10" s="136"/>
      <c r="D10" s="113" t="s">
        <v>19</v>
      </c>
      <c r="E10" s="113" t="s">
        <v>20</v>
      </c>
      <c r="F10" s="113" t="s">
        <v>21</v>
      </c>
      <c r="G10" s="126"/>
      <c r="H10" s="128"/>
      <c r="I10" s="134"/>
      <c r="J10" s="134"/>
      <c r="K10" s="125" t="s">
        <v>22</v>
      </c>
      <c r="L10" s="113" t="s">
        <v>23</v>
      </c>
      <c r="M10" s="113" t="s">
        <v>24</v>
      </c>
      <c r="N10" s="113" t="s">
        <v>25</v>
      </c>
      <c r="O10" s="113" t="s">
        <v>26</v>
      </c>
      <c r="P10" s="113" t="s">
        <v>27</v>
      </c>
      <c r="Q10" s="113" t="s">
        <v>28</v>
      </c>
      <c r="R10" s="113" t="s">
        <v>29</v>
      </c>
      <c r="S10" s="113" t="s">
        <v>30</v>
      </c>
      <c r="T10" s="113" t="s">
        <v>31</v>
      </c>
      <c r="U10" s="113" t="s">
        <v>32</v>
      </c>
      <c r="V10" s="113" t="s">
        <v>33</v>
      </c>
      <c r="W10" s="113" t="s">
        <v>34</v>
      </c>
      <c r="X10" s="113" t="s">
        <v>35</v>
      </c>
      <c r="Y10" s="113" t="s">
        <v>30</v>
      </c>
      <c r="Z10" s="113" t="s">
        <v>31</v>
      </c>
      <c r="AA10" s="113" t="s">
        <v>30</v>
      </c>
      <c r="AB10" s="113" t="s">
        <v>31</v>
      </c>
      <c r="AC10" s="150"/>
      <c r="AD10" s="113" t="s">
        <v>36</v>
      </c>
      <c r="AE10" s="152" t="s">
        <v>37</v>
      </c>
      <c r="AF10" s="153"/>
      <c r="AG10" s="113" t="s">
        <v>38</v>
      </c>
      <c r="AH10" s="113" t="s">
        <v>36</v>
      </c>
      <c r="AI10" s="152" t="s">
        <v>37</v>
      </c>
      <c r="AJ10" s="153"/>
      <c r="AK10" s="115" t="s">
        <v>45</v>
      </c>
      <c r="AL10" s="132"/>
      <c r="AM10" s="132"/>
    </row>
    <row r="11" spans="2:40" ht="17.25" customHeight="1" thickBot="1" x14ac:dyDescent="0.3">
      <c r="B11" s="135"/>
      <c r="C11" s="137"/>
      <c r="D11" s="114"/>
      <c r="E11" s="114"/>
      <c r="F11" s="114"/>
      <c r="G11" s="3" t="s">
        <v>39</v>
      </c>
      <c r="H11" s="3" t="s">
        <v>40</v>
      </c>
      <c r="I11" s="135"/>
      <c r="J11" s="135"/>
      <c r="K11" s="131"/>
      <c r="L11" s="114"/>
      <c r="M11" s="114"/>
      <c r="N11" s="114"/>
      <c r="O11" s="114"/>
      <c r="P11" s="133"/>
      <c r="Q11" s="114"/>
      <c r="R11" s="114"/>
      <c r="S11" s="133"/>
      <c r="T11" s="114"/>
      <c r="U11" s="114"/>
      <c r="V11" s="114"/>
      <c r="W11" s="114"/>
      <c r="X11" s="114"/>
      <c r="Y11" s="133"/>
      <c r="Z11" s="133"/>
      <c r="AA11" s="133"/>
      <c r="AB11" s="133"/>
      <c r="AC11" s="151"/>
      <c r="AD11" s="114"/>
      <c r="AE11" s="4" t="s">
        <v>41</v>
      </c>
      <c r="AF11" s="4" t="s">
        <v>42</v>
      </c>
      <c r="AG11" s="114"/>
      <c r="AH11" s="114"/>
      <c r="AI11" s="4" t="s">
        <v>41</v>
      </c>
      <c r="AJ11" s="4" t="s">
        <v>42</v>
      </c>
      <c r="AK11" s="118"/>
      <c r="AL11" s="114"/>
      <c r="AM11" s="114"/>
    </row>
    <row r="12" spans="2:40" ht="15" customHeight="1" x14ac:dyDescent="0.25">
      <c r="B12" s="113">
        <v>1</v>
      </c>
      <c r="C12" s="113">
        <v>2</v>
      </c>
      <c r="D12" s="113">
        <v>3</v>
      </c>
      <c r="E12" s="113">
        <v>4</v>
      </c>
      <c r="F12" s="113">
        <v>5</v>
      </c>
      <c r="G12" s="115">
        <v>6</v>
      </c>
      <c r="H12" s="125"/>
      <c r="I12" s="113">
        <v>7</v>
      </c>
      <c r="J12" s="113">
        <v>8</v>
      </c>
      <c r="K12" s="113">
        <v>9</v>
      </c>
      <c r="L12" s="113">
        <v>10</v>
      </c>
      <c r="M12" s="113">
        <v>11</v>
      </c>
      <c r="N12" s="113">
        <v>12</v>
      </c>
      <c r="O12" s="113">
        <v>13</v>
      </c>
      <c r="P12" s="113">
        <v>14</v>
      </c>
      <c r="Q12" s="113">
        <v>15</v>
      </c>
      <c r="R12" s="113">
        <v>16</v>
      </c>
      <c r="S12" s="113">
        <v>17</v>
      </c>
      <c r="T12" s="113">
        <v>18</v>
      </c>
      <c r="U12" s="113">
        <v>19</v>
      </c>
      <c r="V12" s="113">
        <v>20</v>
      </c>
      <c r="W12" s="113">
        <v>21</v>
      </c>
      <c r="X12" s="113">
        <v>22</v>
      </c>
      <c r="Y12" s="113">
        <v>23</v>
      </c>
      <c r="Z12" s="113">
        <v>24</v>
      </c>
      <c r="AA12" s="113">
        <v>25</v>
      </c>
      <c r="AB12" s="113">
        <v>26</v>
      </c>
      <c r="AC12" s="113">
        <v>27</v>
      </c>
      <c r="AD12" s="113">
        <v>28</v>
      </c>
      <c r="AE12" s="113">
        <v>29</v>
      </c>
      <c r="AF12" s="113">
        <v>30</v>
      </c>
      <c r="AG12" s="113">
        <v>31</v>
      </c>
      <c r="AH12" s="113">
        <v>32</v>
      </c>
      <c r="AI12" s="113">
        <v>33</v>
      </c>
      <c r="AJ12" s="113">
        <v>34</v>
      </c>
      <c r="AK12" s="113">
        <v>35</v>
      </c>
      <c r="AL12" s="113">
        <v>36</v>
      </c>
      <c r="AM12" s="113">
        <v>37</v>
      </c>
    </row>
    <row r="13" spans="2:40" ht="15.75" customHeight="1" x14ac:dyDescent="0.25">
      <c r="B13" s="132"/>
      <c r="C13" s="132"/>
      <c r="D13" s="132"/>
      <c r="E13" s="132"/>
      <c r="F13" s="132"/>
      <c r="G13" s="126"/>
      <c r="H13" s="128"/>
      <c r="I13" s="132"/>
      <c r="J13" s="132"/>
      <c r="K13" s="132"/>
      <c r="L13" s="132"/>
      <c r="M13" s="132"/>
      <c r="N13" s="132"/>
      <c r="O13" s="132"/>
      <c r="P13" s="132"/>
      <c r="Q13" s="132"/>
      <c r="R13" s="132"/>
      <c r="S13" s="132"/>
      <c r="T13" s="132"/>
      <c r="U13" s="132"/>
      <c r="V13" s="132"/>
      <c r="W13" s="132"/>
      <c r="X13" s="132"/>
      <c r="Y13" s="132"/>
      <c r="Z13" s="132"/>
      <c r="AA13" s="132"/>
      <c r="AB13" s="132"/>
      <c r="AC13" s="132"/>
      <c r="AD13" s="132">
        <v>28</v>
      </c>
      <c r="AE13" s="132">
        <v>29</v>
      </c>
      <c r="AF13" s="132">
        <v>30</v>
      </c>
      <c r="AG13" s="132">
        <v>31</v>
      </c>
      <c r="AH13" s="132">
        <v>32</v>
      </c>
      <c r="AI13" s="132">
        <v>33</v>
      </c>
      <c r="AJ13" s="132">
        <v>34</v>
      </c>
      <c r="AK13" s="132">
        <v>35</v>
      </c>
      <c r="AL13" s="132">
        <v>36</v>
      </c>
      <c r="AM13" s="132">
        <v>37</v>
      </c>
    </row>
    <row r="14" spans="2:40" ht="60" x14ac:dyDescent="0.25">
      <c r="B14" s="6">
        <v>1</v>
      </c>
      <c r="C14" s="70" t="s">
        <v>59</v>
      </c>
      <c r="D14" s="24" t="s">
        <v>46</v>
      </c>
      <c r="E14" s="25" t="s">
        <v>47</v>
      </c>
      <c r="F14" s="6" t="s">
        <v>60</v>
      </c>
      <c r="G14" s="36">
        <v>6</v>
      </c>
      <c r="H14" s="36">
        <v>2</v>
      </c>
      <c r="I14" s="31" t="s">
        <v>61</v>
      </c>
      <c r="J14" s="13" t="s">
        <v>47</v>
      </c>
      <c r="K14" s="26" t="s">
        <v>62</v>
      </c>
      <c r="L14" s="27">
        <v>25</v>
      </c>
      <c r="M14" s="6" t="s">
        <v>63</v>
      </c>
      <c r="N14" s="6" t="s">
        <v>235</v>
      </c>
      <c r="O14" s="68" t="s">
        <v>69</v>
      </c>
      <c r="P14" s="6" t="s">
        <v>64</v>
      </c>
      <c r="Q14" s="13">
        <v>3</v>
      </c>
      <c r="R14" s="13">
        <v>150</v>
      </c>
      <c r="S14" s="13" t="s">
        <v>70</v>
      </c>
      <c r="T14" s="13">
        <v>75</v>
      </c>
      <c r="U14" s="13">
        <v>25</v>
      </c>
      <c r="V14" s="13" t="s">
        <v>58</v>
      </c>
      <c r="W14" s="13" t="s">
        <v>58</v>
      </c>
      <c r="X14" s="13" t="s">
        <v>58</v>
      </c>
      <c r="Y14" s="13" t="s">
        <v>58</v>
      </c>
      <c r="Z14" s="13" t="s">
        <v>58</v>
      </c>
      <c r="AA14" s="13" t="s">
        <v>58</v>
      </c>
      <c r="AB14" s="13" t="s">
        <v>58</v>
      </c>
      <c r="AC14" s="13" t="s">
        <v>58</v>
      </c>
      <c r="AD14" s="25" t="s">
        <v>47</v>
      </c>
      <c r="AE14" s="13">
        <v>15000</v>
      </c>
      <c r="AF14" s="16">
        <v>1</v>
      </c>
      <c r="AG14" s="6" t="s">
        <v>65</v>
      </c>
      <c r="AH14" s="13" t="s">
        <v>58</v>
      </c>
      <c r="AI14" s="13" t="s">
        <v>58</v>
      </c>
      <c r="AJ14" s="13" t="s">
        <v>58</v>
      </c>
      <c r="AK14" s="13" t="s">
        <v>58</v>
      </c>
      <c r="AL14" s="13">
        <v>15000</v>
      </c>
      <c r="AM14" s="6"/>
    </row>
    <row r="15" spans="2:40" ht="36" x14ac:dyDescent="0.25">
      <c r="B15" s="6">
        <v>2</v>
      </c>
      <c r="C15" s="66" t="s">
        <v>66</v>
      </c>
      <c r="D15" s="24" t="s">
        <v>46</v>
      </c>
      <c r="E15" s="25" t="s">
        <v>47</v>
      </c>
      <c r="F15" s="6" t="s">
        <v>60</v>
      </c>
      <c r="G15" s="13">
        <v>2</v>
      </c>
      <c r="H15" s="13" t="s">
        <v>190</v>
      </c>
      <c r="I15" s="31">
        <v>2016</v>
      </c>
      <c r="J15" s="13" t="s">
        <v>53</v>
      </c>
      <c r="K15" s="72" t="s">
        <v>78</v>
      </c>
      <c r="L15" s="34">
        <v>150</v>
      </c>
      <c r="M15" s="6" t="s">
        <v>71</v>
      </c>
      <c r="N15" s="163" t="s">
        <v>74</v>
      </c>
      <c r="O15" s="112" t="s">
        <v>68</v>
      </c>
      <c r="P15" s="39" t="s">
        <v>76</v>
      </c>
      <c r="Q15" s="29">
        <v>3</v>
      </c>
      <c r="R15" s="30">
        <v>150</v>
      </c>
      <c r="S15" s="13" t="s">
        <v>75</v>
      </c>
      <c r="T15" s="13">
        <v>13</v>
      </c>
      <c r="U15" s="13">
        <v>350</v>
      </c>
      <c r="V15" s="13" t="s">
        <v>58</v>
      </c>
      <c r="W15" s="13" t="s">
        <v>58</v>
      </c>
      <c r="X15" s="13" t="s">
        <v>58</v>
      </c>
      <c r="Y15" s="13" t="s">
        <v>58</v>
      </c>
      <c r="Z15" s="13" t="s">
        <v>58</v>
      </c>
      <c r="AA15" s="13" t="s">
        <v>58</v>
      </c>
      <c r="AB15" s="13" t="s">
        <v>58</v>
      </c>
      <c r="AC15" s="13" t="s">
        <v>58</v>
      </c>
      <c r="AD15" s="25" t="s">
        <v>47</v>
      </c>
      <c r="AE15" s="13">
        <v>3000</v>
      </c>
      <c r="AF15" s="16">
        <v>1</v>
      </c>
      <c r="AG15" s="6" t="s">
        <v>65</v>
      </c>
      <c r="AH15" s="13" t="s">
        <v>58</v>
      </c>
      <c r="AI15" s="13" t="s">
        <v>58</v>
      </c>
      <c r="AJ15" s="13" t="s">
        <v>58</v>
      </c>
      <c r="AK15" s="13" t="s">
        <v>58</v>
      </c>
      <c r="AL15" s="13">
        <v>3000</v>
      </c>
      <c r="AM15" s="6"/>
    </row>
    <row r="16" spans="2:40" ht="48" x14ac:dyDescent="0.25">
      <c r="B16" s="6">
        <v>3</v>
      </c>
      <c r="C16" s="66" t="s">
        <v>49</v>
      </c>
      <c r="D16" s="30" t="s">
        <v>46</v>
      </c>
      <c r="E16" s="26" t="s">
        <v>47</v>
      </c>
      <c r="F16" s="6" t="s">
        <v>60</v>
      </c>
      <c r="G16" s="31">
        <v>1</v>
      </c>
      <c r="H16" s="36" t="s">
        <v>184</v>
      </c>
      <c r="I16" s="26">
        <v>2016</v>
      </c>
      <c r="J16" s="27" t="s">
        <v>53</v>
      </c>
      <c r="K16" s="25" t="s">
        <v>79</v>
      </c>
      <c r="L16" s="34">
        <v>200</v>
      </c>
      <c r="M16" s="6" t="s">
        <v>71</v>
      </c>
      <c r="N16" s="163"/>
      <c r="O16" s="112"/>
      <c r="P16" s="61" t="s">
        <v>54</v>
      </c>
      <c r="Q16" s="36">
        <v>4</v>
      </c>
      <c r="R16" s="36">
        <v>200</v>
      </c>
      <c r="S16" s="20" t="s">
        <v>70</v>
      </c>
      <c r="T16" s="36">
        <v>25</v>
      </c>
      <c r="U16" s="36">
        <v>350</v>
      </c>
      <c r="V16" s="13" t="s">
        <v>58</v>
      </c>
      <c r="W16" s="13" t="s">
        <v>58</v>
      </c>
      <c r="X16" s="13" t="s">
        <v>58</v>
      </c>
      <c r="Y16" s="13" t="s">
        <v>58</v>
      </c>
      <c r="Z16" s="13" t="s">
        <v>58</v>
      </c>
      <c r="AA16" s="13" t="s">
        <v>58</v>
      </c>
      <c r="AB16" s="13" t="s">
        <v>58</v>
      </c>
      <c r="AC16" s="13" t="s">
        <v>58</v>
      </c>
      <c r="AD16" s="6" t="s">
        <v>80</v>
      </c>
      <c r="AE16" s="13">
        <v>1000</v>
      </c>
      <c r="AF16" s="16">
        <v>0.89</v>
      </c>
      <c r="AG16" s="6" t="s">
        <v>125</v>
      </c>
      <c r="AH16" s="13" t="s">
        <v>81</v>
      </c>
      <c r="AI16" s="13">
        <v>800</v>
      </c>
      <c r="AJ16" s="16">
        <v>0.11</v>
      </c>
      <c r="AK16" s="13" t="s">
        <v>58</v>
      </c>
      <c r="AL16" s="13">
        <v>1800</v>
      </c>
      <c r="AM16" s="23"/>
    </row>
    <row r="17" spans="2:39" ht="36" x14ac:dyDescent="0.25">
      <c r="B17" s="6">
        <v>4</v>
      </c>
      <c r="C17" s="66" t="s">
        <v>50</v>
      </c>
      <c r="D17" s="30" t="s">
        <v>46</v>
      </c>
      <c r="E17" s="26" t="s">
        <v>47</v>
      </c>
      <c r="F17" s="6" t="s">
        <v>60</v>
      </c>
      <c r="G17" s="13">
        <v>2</v>
      </c>
      <c r="H17" s="13" t="s">
        <v>191</v>
      </c>
      <c r="I17" s="31">
        <v>2016</v>
      </c>
      <c r="J17" s="13" t="s">
        <v>53</v>
      </c>
      <c r="K17" s="26" t="s">
        <v>86</v>
      </c>
      <c r="L17" s="34">
        <v>57</v>
      </c>
      <c r="M17" s="6" t="s">
        <v>71</v>
      </c>
      <c r="N17" s="163"/>
      <c r="O17" s="112"/>
      <c r="P17" s="33" t="s">
        <v>55</v>
      </c>
      <c r="Q17" s="36">
        <v>1</v>
      </c>
      <c r="R17" s="36">
        <v>50</v>
      </c>
      <c r="S17" s="13" t="s">
        <v>75</v>
      </c>
      <c r="T17" s="36">
        <v>6</v>
      </c>
      <c r="U17" s="36">
        <v>57</v>
      </c>
      <c r="V17" s="13" t="s">
        <v>58</v>
      </c>
      <c r="W17" s="13" t="s">
        <v>58</v>
      </c>
      <c r="X17" s="13" t="s">
        <v>58</v>
      </c>
      <c r="Y17" s="13" t="s">
        <v>58</v>
      </c>
      <c r="Z17" s="13" t="s">
        <v>58</v>
      </c>
      <c r="AA17" s="13" t="s">
        <v>58</v>
      </c>
      <c r="AB17" s="13" t="s">
        <v>58</v>
      </c>
      <c r="AC17" s="13" t="s">
        <v>58</v>
      </c>
      <c r="AD17" s="25" t="s">
        <v>47</v>
      </c>
      <c r="AE17" s="13">
        <v>500</v>
      </c>
      <c r="AF17" s="16">
        <v>1</v>
      </c>
      <c r="AG17" s="6" t="s">
        <v>65</v>
      </c>
      <c r="AH17" s="13" t="s">
        <v>58</v>
      </c>
      <c r="AI17" s="13" t="s">
        <v>58</v>
      </c>
      <c r="AJ17" s="13" t="s">
        <v>58</v>
      </c>
      <c r="AK17" s="13" t="s">
        <v>58</v>
      </c>
      <c r="AL17" s="13">
        <v>500</v>
      </c>
      <c r="AM17" s="23"/>
    </row>
    <row r="18" spans="2:39" ht="60" x14ac:dyDescent="0.25">
      <c r="B18" s="6">
        <v>5</v>
      </c>
      <c r="C18" s="66" t="s">
        <v>51</v>
      </c>
      <c r="D18" s="30" t="s">
        <v>46</v>
      </c>
      <c r="E18" s="26" t="s">
        <v>47</v>
      </c>
      <c r="F18" s="6" t="s">
        <v>60</v>
      </c>
      <c r="G18" s="13">
        <v>2</v>
      </c>
      <c r="H18" s="13" t="s">
        <v>227</v>
      </c>
      <c r="I18" s="26">
        <v>2016</v>
      </c>
      <c r="J18" s="27" t="s">
        <v>53</v>
      </c>
      <c r="K18" s="26" t="s">
        <v>87</v>
      </c>
      <c r="L18" s="34">
        <v>206</v>
      </c>
      <c r="M18" s="6" t="s">
        <v>71</v>
      </c>
      <c r="N18" s="163"/>
      <c r="O18" s="68" t="s">
        <v>69</v>
      </c>
      <c r="P18" s="17" t="s">
        <v>56</v>
      </c>
      <c r="Q18" s="36">
        <v>2</v>
      </c>
      <c r="R18" s="36">
        <v>350</v>
      </c>
      <c r="S18" s="13" t="s">
        <v>75</v>
      </c>
      <c r="T18" s="36">
        <v>4</v>
      </c>
      <c r="U18" s="36">
        <v>350</v>
      </c>
      <c r="V18" s="13" t="s">
        <v>58</v>
      </c>
      <c r="W18" s="13" t="s">
        <v>58</v>
      </c>
      <c r="X18" s="13" t="s">
        <v>58</v>
      </c>
      <c r="Y18" s="13" t="s">
        <v>58</v>
      </c>
      <c r="Z18" s="13" t="s">
        <v>58</v>
      </c>
      <c r="AA18" s="13" t="s">
        <v>58</v>
      </c>
      <c r="AB18" s="13" t="s">
        <v>58</v>
      </c>
      <c r="AC18" s="13" t="s">
        <v>58</v>
      </c>
      <c r="AD18" s="6" t="s">
        <v>58</v>
      </c>
      <c r="AE18" s="13" t="s">
        <v>58</v>
      </c>
      <c r="AF18" s="13" t="s">
        <v>58</v>
      </c>
      <c r="AG18" s="6" t="s">
        <v>58</v>
      </c>
      <c r="AH18" s="13" t="s">
        <v>58</v>
      </c>
      <c r="AI18" s="13" t="s">
        <v>58</v>
      </c>
      <c r="AJ18" s="13" t="s">
        <v>58</v>
      </c>
      <c r="AK18" s="13" t="s">
        <v>58</v>
      </c>
      <c r="AL18" s="13" t="s">
        <v>58</v>
      </c>
      <c r="AM18" s="23"/>
    </row>
    <row r="19" spans="2:39" ht="36" x14ac:dyDescent="0.25">
      <c r="B19" s="6">
        <v>6</v>
      </c>
      <c r="C19" s="28" t="s">
        <v>48</v>
      </c>
      <c r="D19" s="30" t="s">
        <v>46</v>
      </c>
      <c r="E19" s="26" t="s">
        <v>47</v>
      </c>
      <c r="F19" s="6" t="s">
        <v>60</v>
      </c>
      <c r="G19" s="13">
        <v>2</v>
      </c>
      <c r="H19" s="13" t="s">
        <v>191</v>
      </c>
      <c r="I19" s="31">
        <v>2016</v>
      </c>
      <c r="J19" s="13" t="s">
        <v>53</v>
      </c>
      <c r="K19" s="29" t="s">
        <v>86</v>
      </c>
      <c r="L19" s="29">
        <v>65</v>
      </c>
      <c r="M19" s="6" t="s">
        <v>71</v>
      </c>
      <c r="N19" s="163"/>
      <c r="O19" s="69" t="s">
        <v>68</v>
      </c>
      <c r="P19" s="39" t="s">
        <v>89</v>
      </c>
      <c r="Q19" s="36">
        <v>3</v>
      </c>
      <c r="R19" s="36">
        <v>65</v>
      </c>
      <c r="S19" s="13" t="s">
        <v>75</v>
      </c>
      <c r="T19" s="36">
        <v>9</v>
      </c>
      <c r="U19" s="36">
        <v>65</v>
      </c>
      <c r="V19" s="13" t="s">
        <v>58</v>
      </c>
      <c r="W19" s="13" t="s">
        <v>58</v>
      </c>
      <c r="X19" s="13" t="s">
        <v>58</v>
      </c>
      <c r="Y19" s="13" t="s">
        <v>58</v>
      </c>
      <c r="Z19" s="13" t="s">
        <v>58</v>
      </c>
      <c r="AA19" s="13" t="s">
        <v>58</v>
      </c>
      <c r="AB19" s="13" t="s">
        <v>58</v>
      </c>
      <c r="AC19" s="13" t="s">
        <v>58</v>
      </c>
      <c r="AD19" s="25" t="s">
        <v>47</v>
      </c>
      <c r="AE19" s="36">
        <v>800</v>
      </c>
      <c r="AF19" s="71">
        <v>1</v>
      </c>
      <c r="AG19" s="21" t="s">
        <v>65</v>
      </c>
      <c r="AH19" s="13" t="s">
        <v>58</v>
      </c>
      <c r="AI19" s="13" t="s">
        <v>58</v>
      </c>
      <c r="AJ19" s="13" t="s">
        <v>58</v>
      </c>
      <c r="AK19" s="13" t="s">
        <v>58</v>
      </c>
      <c r="AL19" s="36">
        <v>800</v>
      </c>
      <c r="AM19" s="23"/>
    </row>
    <row r="20" spans="2:39" ht="60" x14ac:dyDescent="0.25">
      <c r="B20" s="6">
        <v>7</v>
      </c>
      <c r="C20" s="28" t="s">
        <v>52</v>
      </c>
      <c r="D20" s="37" t="s">
        <v>46</v>
      </c>
      <c r="E20" s="38" t="s">
        <v>47</v>
      </c>
      <c r="F20" s="6" t="s">
        <v>60</v>
      </c>
      <c r="G20" s="31">
        <v>1</v>
      </c>
      <c r="H20" s="26" t="s">
        <v>184</v>
      </c>
      <c r="I20" s="31">
        <v>2016</v>
      </c>
      <c r="J20" s="13" t="s">
        <v>53</v>
      </c>
      <c r="K20" s="29" t="s">
        <v>88</v>
      </c>
      <c r="L20" s="29">
        <v>30</v>
      </c>
      <c r="M20" s="6" t="s">
        <v>71</v>
      </c>
      <c r="N20" s="163"/>
      <c r="O20" s="68" t="s">
        <v>69</v>
      </c>
      <c r="P20" s="39" t="s">
        <v>90</v>
      </c>
      <c r="Q20" s="36">
        <v>1</v>
      </c>
      <c r="R20" s="36">
        <v>30</v>
      </c>
      <c r="S20" s="13" t="s">
        <v>70</v>
      </c>
      <c r="T20" s="36">
        <v>12</v>
      </c>
      <c r="U20" s="36">
        <v>30</v>
      </c>
      <c r="V20" s="13" t="s">
        <v>58</v>
      </c>
      <c r="W20" s="13" t="s">
        <v>58</v>
      </c>
      <c r="X20" s="13" t="s">
        <v>58</v>
      </c>
      <c r="Y20" s="13" t="s">
        <v>58</v>
      </c>
      <c r="Z20" s="13" t="s">
        <v>58</v>
      </c>
      <c r="AA20" s="13" t="s">
        <v>58</v>
      </c>
      <c r="AB20" s="13" t="s">
        <v>58</v>
      </c>
      <c r="AC20" s="13" t="s">
        <v>58</v>
      </c>
      <c r="AD20" s="6" t="s">
        <v>58</v>
      </c>
      <c r="AE20" s="13" t="s">
        <v>58</v>
      </c>
      <c r="AF20" s="13" t="s">
        <v>58</v>
      </c>
      <c r="AG20" s="6" t="s">
        <v>58</v>
      </c>
      <c r="AH20" s="13" t="s">
        <v>58</v>
      </c>
      <c r="AI20" s="13" t="s">
        <v>58</v>
      </c>
      <c r="AJ20" s="13" t="s">
        <v>58</v>
      </c>
      <c r="AK20" s="13" t="s">
        <v>58</v>
      </c>
      <c r="AL20" s="13" t="s">
        <v>58</v>
      </c>
      <c r="AM20" s="23"/>
    </row>
    <row r="21" spans="2:39" ht="48.75" x14ac:dyDescent="0.25">
      <c r="B21" s="6">
        <v>8</v>
      </c>
      <c r="C21" s="64" t="s">
        <v>91</v>
      </c>
      <c r="D21" s="42" t="s">
        <v>46</v>
      </c>
      <c r="E21" s="47" t="s">
        <v>47</v>
      </c>
      <c r="F21" s="6" t="s">
        <v>60</v>
      </c>
      <c r="G21" s="31">
        <v>1</v>
      </c>
      <c r="H21" s="26" t="s">
        <v>184</v>
      </c>
      <c r="I21" s="26">
        <v>2016</v>
      </c>
      <c r="J21" s="43" t="s">
        <v>72</v>
      </c>
      <c r="K21" s="40" t="s">
        <v>93</v>
      </c>
      <c r="L21" s="43">
        <v>10</v>
      </c>
      <c r="M21" s="64" t="s">
        <v>72</v>
      </c>
      <c r="N21" s="163" t="s">
        <v>94</v>
      </c>
      <c r="O21" s="164" t="s">
        <v>68</v>
      </c>
      <c r="P21" s="62" t="s">
        <v>95</v>
      </c>
      <c r="Q21" s="36">
        <v>4</v>
      </c>
      <c r="R21" s="36">
        <v>10</v>
      </c>
      <c r="S21" s="13" t="s">
        <v>70</v>
      </c>
      <c r="T21" s="36">
        <v>8</v>
      </c>
      <c r="U21" s="36">
        <v>10</v>
      </c>
      <c r="V21" s="13" t="s">
        <v>58</v>
      </c>
      <c r="W21" s="13" t="s">
        <v>58</v>
      </c>
      <c r="X21" s="13" t="s">
        <v>58</v>
      </c>
      <c r="Y21" s="13" t="s">
        <v>58</v>
      </c>
      <c r="Z21" s="13" t="s">
        <v>58</v>
      </c>
      <c r="AA21" s="13" t="s">
        <v>58</v>
      </c>
      <c r="AB21" s="13" t="s">
        <v>58</v>
      </c>
      <c r="AC21" s="13" t="s">
        <v>58</v>
      </c>
      <c r="AD21" s="21" t="s">
        <v>102</v>
      </c>
      <c r="AE21" s="40">
        <v>8965</v>
      </c>
      <c r="AF21" s="71">
        <v>1</v>
      </c>
      <c r="AG21" s="12" t="s">
        <v>125</v>
      </c>
      <c r="AH21" s="13" t="s">
        <v>58</v>
      </c>
      <c r="AI21" s="13" t="s">
        <v>58</v>
      </c>
      <c r="AJ21" s="13" t="s">
        <v>58</v>
      </c>
      <c r="AK21" s="13" t="s">
        <v>58</v>
      </c>
      <c r="AL21" s="36">
        <f>AE21</f>
        <v>8965</v>
      </c>
      <c r="AM21" s="23"/>
    </row>
    <row r="22" spans="2:39" ht="75" customHeight="1" x14ac:dyDescent="0.25">
      <c r="B22" s="6">
        <v>9</v>
      </c>
      <c r="C22" s="64" t="s">
        <v>92</v>
      </c>
      <c r="D22" s="42" t="s">
        <v>46</v>
      </c>
      <c r="E22" s="47" t="s">
        <v>47</v>
      </c>
      <c r="F22" s="6" t="s">
        <v>60</v>
      </c>
      <c r="G22" s="13">
        <v>2</v>
      </c>
      <c r="H22" s="13" t="s">
        <v>227</v>
      </c>
      <c r="I22" s="31">
        <v>2016</v>
      </c>
      <c r="J22" s="43" t="s">
        <v>72</v>
      </c>
      <c r="K22" s="43" t="s">
        <v>93</v>
      </c>
      <c r="L22" s="43">
        <v>250</v>
      </c>
      <c r="M22" s="64" t="s">
        <v>72</v>
      </c>
      <c r="N22" s="163"/>
      <c r="O22" s="164"/>
      <c r="P22" s="49" t="s">
        <v>96</v>
      </c>
      <c r="Q22" s="36">
        <v>5</v>
      </c>
      <c r="R22" s="36">
        <v>250</v>
      </c>
      <c r="S22" s="13" t="s">
        <v>75</v>
      </c>
      <c r="T22" s="36">
        <v>11</v>
      </c>
      <c r="U22" s="36">
        <v>250</v>
      </c>
      <c r="V22" s="13" t="s">
        <v>58</v>
      </c>
      <c r="W22" s="13" t="s">
        <v>58</v>
      </c>
      <c r="X22" s="13" t="s">
        <v>58</v>
      </c>
      <c r="Y22" s="13" t="s">
        <v>58</v>
      </c>
      <c r="Z22" s="13" t="s">
        <v>58</v>
      </c>
      <c r="AA22" s="13" t="s">
        <v>58</v>
      </c>
      <c r="AB22" s="13" t="s">
        <v>58</v>
      </c>
      <c r="AC22" s="13" t="s">
        <v>58</v>
      </c>
      <c r="AD22" s="25" t="s">
        <v>58</v>
      </c>
      <c r="AE22" s="16" t="s">
        <v>58</v>
      </c>
      <c r="AF22" s="16" t="s">
        <v>58</v>
      </c>
      <c r="AG22" s="13" t="s">
        <v>58</v>
      </c>
      <c r="AH22" s="13" t="s">
        <v>58</v>
      </c>
      <c r="AI22" s="13" t="s">
        <v>58</v>
      </c>
      <c r="AJ22" s="13" t="s">
        <v>58</v>
      </c>
      <c r="AK22" s="13" t="s">
        <v>58</v>
      </c>
      <c r="AL22" s="16" t="s">
        <v>125</v>
      </c>
      <c r="AM22" s="21" t="s">
        <v>126</v>
      </c>
    </row>
    <row r="23" spans="2:39" ht="48" x14ac:dyDescent="0.25">
      <c r="B23" s="6">
        <v>10</v>
      </c>
      <c r="C23" s="64" t="s">
        <v>97</v>
      </c>
      <c r="D23" s="42" t="s">
        <v>46</v>
      </c>
      <c r="E23" s="47" t="s">
        <v>47</v>
      </c>
      <c r="F23" s="6" t="s">
        <v>60</v>
      </c>
      <c r="G23" s="36">
        <v>2</v>
      </c>
      <c r="H23" s="13" t="s">
        <v>192</v>
      </c>
      <c r="I23" s="31">
        <v>2016</v>
      </c>
      <c r="J23" s="43" t="s">
        <v>72</v>
      </c>
      <c r="K23" s="43" t="s">
        <v>93</v>
      </c>
      <c r="L23" s="43">
        <v>250</v>
      </c>
      <c r="M23" s="64" t="s">
        <v>72</v>
      </c>
      <c r="N23" s="163"/>
      <c r="O23" s="164"/>
      <c r="P23" s="49" t="s">
        <v>98</v>
      </c>
      <c r="Q23" s="36">
        <v>2</v>
      </c>
      <c r="R23" s="36">
        <v>250</v>
      </c>
      <c r="S23" s="13" t="s">
        <v>75</v>
      </c>
      <c r="T23" s="36">
        <v>35</v>
      </c>
      <c r="U23" s="36">
        <v>250</v>
      </c>
      <c r="V23" s="68" t="s">
        <v>101</v>
      </c>
      <c r="W23" s="36">
        <v>2</v>
      </c>
      <c r="X23" s="36">
        <v>120</v>
      </c>
      <c r="Y23" s="13" t="s">
        <v>58</v>
      </c>
      <c r="Z23" s="13" t="s">
        <v>58</v>
      </c>
      <c r="AA23" s="13" t="s">
        <v>58</v>
      </c>
      <c r="AB23" s="13" t="s">
        <v>58</v>
      </c>
      <c r="AC23" s="13" t="s">
        <v>58</v>
      </c>
      <c r="AD23" s="25" t="s">
        <v>47</v>
      </c>
      <c r="AE23" s="13">
        <v>3910</v>
      </c>
      <c r="AF23" s="16">
        <v>1</v>
      </c>
      <c r="AG23" s="6" t="s">
        <v>65</v>
      </c>
      <c r="AH23" s="13" t="s">
        <v>58</v>
      </c>
      <c r="AI23" s="13" t="s">
        <v>58</v>
      </c>
      <c r="AJ23" s="13" t="s">
        <v>58</v>
      </c>
      <c r="AK23" s="13" t="s">
        <v>58</v>
      </c>
      <c r="AL23" s="13">
        <f t="shared" ref="AL23:AL29" si="0">AE23</f>
        <v>3910</v>
      </c>
      <c r="AM23" s="23"/>
    </row>
    <row r="24" spans="2:39" ht="36" x14ac:dyDescent="0.25">
      <c r="B24" s="6">
        <v>11</v>
      </c>
      <c r="C24" s="64" t="s">
        <v>183</v>
      </c>
      <c r="D24" s="42" t="s">
        <v>46</v>
      </c>
      <c r="E24" s="47" t="s">
        <v>47</v>
      </c>
      <c r="F24" s="6" t="s">
        <v>60</v>
      </c>
      <c r="G24" s="36">
        <v>2</v>
      </c>
      <c r="H24" s="36" t="s">
        <v>228</v>
      </c>
      <c r="I24" s="26">
        <v>2016</v>
      </c>
      <c r="J24" s="43" t="s">
        <v>72</v>
      </c>
      <c r="K24" s="43" t="s">
        <v>93</v>
      </c>
      <c r="L24" s="44">
        <v>250</v>
      </c>
      <c r="M24" s="64" t="s">
        <v>72</v>
      </c>
      <c r="N24" s="163"/>
      <c r="O24" s="164"/>
      <c r="P24" s="49" t="s">
        <v>99</v>
      </c>
      <c r="Q24" s="36">
        <v>3</v>
      </c>
      <c r="R24" s="36">
        <v>250</v>
      </c>
      <c r="S24" s="13" t="s">
        <v>75</v>
      </c>
      <c r="T24" s="36">
        <v>18</v>
      </c>
      <c r="U24" s="36">
        <v>350</v>
      </c>
      <c r="V24" s="13" t="s">
        <v>58</v>
      </c>
      <c r="W24" s="13" t="s">
        <v>58</v>
      </c>
      <c r="X24" s="13" t="s">
        <v>58</v>
      </c>
      <c r="Y24" s="13" t="s">
        <v>58</v>
      </c>
      <c r="Z24" s="13" t="s">
        <v>58</v>
      </c>
      <c r="AA24" s="13" t="s">
        <v>58</v>
      </c>
      <c r="AB24" s="13" t="s">
        <v>58</v>
      </c>
      <c r="AC24" s="13" t="s">
        <v>58</v>
      </c>
      <c r="AD24" s="25" t="s">
        <v>47</v>
      </c>
      <c r="AE24" s="13">
        <v>600</v>
      </c>
      <c r="AF24" s="16">
        <v>1</v>
      </c>
      <c r="AG24" s="6" t="s">
        <v>65</v>
      </c>
      <c r="AH24" s="13" t="s">
        <v>58</v>
      </c>
      <c r="AI24" s="13" t="s">
        <v>58</v>
      </c>
      <c r="AJ24" s="13" t="s">
        <v>58</v>
      </c>
      <c r="AK24" s="13" t="s">
        <v>58</v>
      </c>
      <c r="AL24" s="13">
        <f t="shared" si="0"/>
        <v>600</v>
      </c>
      <c r="AM24" s="23"/>
    </row>
    <row r="25" spans="2:39" ht="36" x14ac:dyDescent="0.25">
      <c r="B25" s="6">
        <v>12</v>
      </c>
      <c r="C25" s="64" t="s">
        <v>77</v>
      </c>
      <c r="D25" s="42" t="s">
        <v>46</v>
      </c>
      <c r="E25" s="47" t="s">
        <v>47</v>
      </c>
      <c r="F25" s="6" t="s">
        <v>60</v>
      </c>
      <c r="G25" s="36">
        <v>2</v>
      </c>
      <c r="H25" s="13" t="s">
        <v>188</v>
      </c>
      <c r="I25" s="26">
        <v>2016</v>
      </c>
      <c r="J25" s="43" t="s">
        <v>72</v>
      </c>
      <c r="K25" s="43" t="s">
        <v>93</v>
      </c>
      <c r="L25" s="44">
        <v>250</v>
      </c>
      <c r="M25" s="64" t="s">
        <v>72</v>
      </c>
      <c r="N25" s="163"/>
      <c r="O25" s="164"/>
      <c r="P25" s="49" t="s">
        <v>100</v>
      </c>
      <c r="Q25" s="36">
        <v>2</v>
      </c>
      <c r="R25" s="36">
        <v>250</v>
      </c>
      <c r="S25" s="13" t="s">
        <v>75</v>
      </c>
      <c r="T25" s="36">
        <v>10</v>
      </c>
      <c r="U25" s="36">
        <v>450</v>
      </c>
      <c r="V25" s="13" t="s">
        <v>58</v>
      </c>
      <c r="W25" s="13" t="s">
        <v>58</v>
      </c>
      <c r="X25" s="13" t="s">
        <v>58</v>
      </c>
      <c r="Y25" s="13" t="s">
        <v>58</v>
      </c>
      <c r="Z25" s="13" t="s">
        <v>58</v>
      </c>
      <c r="AA25" s="13" t="s">
        <v>58</v>
      </c>
      <c r="AB25" s="13" t="s">
        <v>58</v>
      </c>
      <c r="AC25" s="13" t="s">
        <v>58</v>
      </c>
      <c r="AD25" s="25" t="s">
        <v>47</v>
      </c>
      <c r="AE25" s="13">
        <v>800</v>
      </c>
      <c r="AF25" s="16">
        <v>1</v>
      </c>
      <c r="AG25" s="6" t="s">
        <v>65</v>
      </c>
      <c r="AH25" s="13" t="s">
        <v>58</v>
      </c>
      <c r="AI25" s="13" t="s">
        <v>58</v>
      </c>
      <c r="AJ25" s="13" t="s">
        <v>58</v>
      </c>
      <c r="AK25" s="13" t="s">
        <v>58</v>
      </c>
      <c r="AL25" s="13">
        <f t="shared" si="0"/>
        <v>800</v>
      </c>
      <c r="AM25" s="23"/>
    </row>
    <row r="26" spans="2:39" ht="48" x14ac:dyDescent="0.25">
      <c r="B26" s="6">
        <v>13</v>
      </c>
      <c r="C26" s="73" t="s">
        <v>104</v>
      </c>
      <c r="D26" s="30" t="s">
        <v>46</v>
      </c>
      <c r="E26" s="25" t="s">
        <v>47</v>
      </c>
      <c r="F26" s="6" t="s">
        <v>60</v>
      </c>
      <c r="G26" s="13">
        <v>2</v>
      </c>
      <c r="H26" s="13" t="s">
        <v>227</v>
      </c>
      <c r="I26" s="36">
        <v>2016</v>
      </c>
      <c r="J26" s="13" t="s">
        <v>53</v>
      </c>
      <c r="K26" s="25" t="s">
        <v>112</v>
      </c>
      <c r="L26" s="29">
        <v>41</v>
      </c>
      <c r="M26" s="6" t="s">
        <v>73</v>
      </c>
      <c r="N26" s="163" t="s">
        <v>230</v>
      </c>
      <c r="O26" s="112" t="s">
        <v>69</v>
      </c>
      <c r="P26" s="39" t="s">
        <v>111</v>
      </c>
      <c r="Q26" s="36">
        <v>3</v>
      </c>
      <c r="R26" s="36">
        <v>90</v>
      </c>
      <c r="S26" s="13" t="s">
        <v>75</v>
      </c>
      <c r="T26" s="10">
        <v>21</v>
      </c>
      <c r="U26" s="36">
        <v>41</v>
      </c>
      <c r="V26" s="13" t="s">
        <v>58</v>
      </c>
      <c r="W26" s="13" t="s">
        <v>58</v>
      </c>
      <c r="X26" s="13" t="s">
        <v>58</v>
      </c>
      <c r="Y26" s="13" t="s">
        <v>58</v>
      </c>
      <c r="Z26" s="13" t="s">
        <v>58</v>
      </c>
      <c r="AA26" s="13" t="s">
        <v>58</v>
      </c>
      <c r="AB26" s="13" t="s">
        <v>58</v>
      </c>
      <c r="AC26" s="13" t="s">
        <v>58</v>
      </c>
      <c r="AD26" s="14" t="s">
        <v>121</v>
      </c>
      <c r="AE26" s="40" t="s">
        <v>125</v>
      </c>
      <c r="AF26" s="71">
        <v>1</v>
      </c>
      <c r="AG26" s="12" t="s">
        <v>125</v>
      </c>
      <c r="AH26" s="13" t="s">
        <v>58</v>
      </c>
      <c r="AI26" s="13" t="s">
        <v>58</v>
      </c>
      <c r="AJ26" s="13" t="s">
        <v>58</v>
      </c>
      <c r="AK26" s="13" t="s">
        <v>58</v>
      </c>
      <c r="AL26" s="36" t="str">
        <f t="shared" si="0"/>
        <v>bd</v>
      </c>
      <c r="AM26" s="63" t="s">
        <v>122</v>
      </c>
    </row>
    <row r="27" spans="2:39" ht="36" x14ac:dyDescent="0.25">
      <c r="B27" s="6">
        <v>14</v>
      </c>
      <c r="C27" s="28" t="s">
        <v>105</v>
      </c>
      <c r="D27" s="37" t="s">
        <v>46</v>
      </c>
      <c r="E27" s="38" t="s">
        <v>47</v>
      </c>
      <c r="F27" s="6" t="s">
        <v>60</v>
      </c>
      <c r="G27" s="36">
        <v>1</v>
      </c>
      <c r="H27" s="36" t="s">
        <v>184</v>
      </c>
      <c r="I27" s="36">
        <v>2016</v>
      </c>
      <c r="J27" s="13" t="s">
        <v>53</v>
      </c>
      <c r="K27" s="29" t="s">
        <v>79</v>
      </c>
      <c r="L27" s="29">
        <v>64</v>
      </c>
      <c r="M27" s="6" t="s">
        <v>73</v>
      </c>
      <c r="N27" s="163"/>
      <c r="O27" s="112"/>
      <c r="P27" s="39" t="s">
        <v>114</v>
      </c>
      <c r="Q27" s="36">
        <v>2</v>
      </c>
      <c r="R27" s="36">
        <v>64</v>
      </c>
      <c r="S27" s="13" t="s">
        <v>70</v>
      </c>
      <c r="T27" s="10">
        <v>4</v>
      </c>
      <c r="U27" s="36">
        <v>64</v>
      </c>
      <c r="V27" s="13" t="s">
        <v>58</v>
      </c>
      <c r="W27" s="13" t="s">
        <v>58</v>
      </c>
      <c r="X27" s="13" t="s">
        <v>58</v>
      </c>
      <c r="Y27" s="13" t="s">
        <v>58</v>
      </c>
      <c r="Z27" s="13" t="s">
        <v>58</v>
      </c>
      <c r="AA27" s="13" t="s">
        <v>58</v>
      </c>
      <c r="AB27" s="13" t="s">
        <v>58</v>
      </c>
      <c r="AC27" s="13" t="s">
        <v>58</v>
      </c>
      <c r="AD27" s="14" t="s">
        <v>58</v>
      </c>
      <c r="AE27" s="50" t="s">
        <v>58</v>
      </c>
      <c r="AF27" s="7" t="s">
        <v>58</v>
      </c>
      <c r="AG27" s="51" t="s">
        <v>58</v>
      </c>
      <c r="AH27" s="13" t="s">
        <v>58</v>
      </c>
      <c r="AI27" s="13" t="s">
        <v>58</v>
      </c>
      <c r="AJ27" s="13" t="s">
        <v>58</v>
      </c>
      <c r="AK27" s="13" t="s">
        <v>58</v>
      </c>
      <c r="AL27" s="36" t="str">
        <f t="shared" si="0"/>
        <v>nd</v>
      </c>
      <c r="AM27" s="78"/>
    </row>
    <row r="28" spans="2:39" ht="60" x14ac:dyDescent="0.25">
      <c r="B28" s="6">
        <v>15</v>
      </c>
      <c r="C28" s="28" t="s">
        <v>106</v>
      </c>
      <c r="D28" s="37" t="s">
        <v>46</v>
      </c>
      <c r="E28" s="38" t="s">
        <v>47</v>
      </c>
      <c r="F28" s="6" t="s">
        <v>60</v>
      </c>
      <c r="G28" s="36">
        <v>1</v>
      </c>
      <c r="H28" s="36" t="s">
        <v>184</v>
      </c>
      <c r="I28" s="36">
        <v>2016</v>
      </c>
      <c r="J28" s="27" t="s">
        <v>53</v>
      </c>
      <c r="K28" s="29" t="s">
        <v>79</v>
      </c>
      <c r="L28" s="29">
        <v>64</v>
      </c>
      <c r="M28" s="6" t="s">
        <v>73</v>
      </c>
      <c r="N28" s="163"/>
      <c r="O28" s="112"/>
      <c r="P28" s="39" t="s">
        <v>115</v>
      </c>
      <c r="Q28" s="36">
        <v>4</v>
      </c>
      <c r="R28" s="36">
        <v>64</v>
      </c>
      <c r="S28" s="13" t="s">
        <v>70</v>
      </c>
      <c r="T28" s="10">
        <v>20</v>
      </c>
      <c r="U28" s="36">
        <v>64</v>
      </c>
      <c r="V28" s="13" t="s">
        <v>58</v>
      </c>
      <c r="W28" s="13" t="s">
        <v>58</v>
      </c>
      <c r="X28" s="13" t="s">
        <v>58</v>
      </c>
      <c r="Y28" s="13" t="s">
        <v>58</v>
      </c>
      <c r="Z28" s="13" t="s">
        <v>58</v>
      </c>
      <c r="AA28" s="13" t="s">
        <v>58</v>
      </c>
      <c r="AB28" s="13" t="s">
        <v>58</v>
      </c>
      <c r="AC28" s="13" t="s">
        <v>58</v>
      </c>
      <c r="AD28" s="18" t="s">
        <v>57</v>
      </c>
      <c r="AE28" s="40" t="s">
        <v>125</v>
      </c>
      <c r="AF28" s="71">
        <v>1</v>
      </c>
      <c r="AG28" s="23" t="s">
        <v>125</v>
      </c>
      <c r="AH28" s="13" t="s">
        <v>58</v>
      </c>
      <c r="AI28" s="13" t="s">
        <v>58</v>
      </c>
      <c r="AJ28" s="13" t="s">
        <v>58</v>
      </c>
      <c r="AK28" s="13" t="s">
        <v>58</v>
      </c>
      <c r="AL28" s="36" t="str">
        <f t="shared" si="0"/>
        <v>bd</v>
      </c>
      <c r="AM28" s="41" t="s">
        <v>123</v>
      </c>
    </row>
    <row r="29" spans="2:39" ht="38.25" x14ac:dyDescent="0.25">
      <c r="B29" s="6">
        <v>16</v>
      </c>
      <c r="C29" s="28" t="s">
        <v>84</v>
      </c>
      <c r="D29" s="37" t="s">
        <v>46</v>
      </c>
      <c r="E29" s="38" t="s">
        <v>47</v>
      </c>
      <c r="F29" s="6" t="s">
        <v>60</v>
      </c>
      <c r="G29" s="36">
        <v>1</v>
      </c>
      <c r="H29" s="36" t="s">
        <v>184</v>
      </c>
      <c r="I29" s="36">
        <v>2016</v>
      </c>
      <c r="J29" s="13" t="s">
        <v>53</v>
      </c>
      <c r="K29" s="29" t="s">
        <v>82</v>
      </c>
      <c r="L29" s="37">
        <v>104</v>
      </c>
      <c r="M29" s="6" t="s">
        <v>73</v>
      </c>
      <c r="N29" s="163"/>
      <c r="O29" s="112"/>
      <c r="P29" s="39" t="s">
        <v>116</v>
      </c>
      <c r="Q29" s="36">
        <v>2</v>
      </c>
      <c r="R29" s="36">
        <v>104</v>
      </c>
      <c r="S29" s="13" t="s">
        <v>70</v>
      </c>
      <c r="T29" s="8">
        <v>10</v>
      </c>
      <c r="U29" s="36">
        <v>100</v>
      </c>
      <c r="V29" s="13" t="s">
        <v>58</v>
      </c>
      <c r="W29" s="13" t="s">
        <v>58</v>
      </c>
      <c r="X29" s="13" t="s">
        <v>58</v>
      </c>
      <c r="Y29" s="13" t="s">
        <v>58</v>
      </c>
      <c r="Z29" s="13" t="s">
        <v>58</v>
      </c>
      <c r="AA29" s="13" t="s">
        <v>58</v>
      </c>
      <c r="AB29" s="13" t="s">
        <v>58</v>
      </c>
      <c r="AC29" s="13" t="s">
        <v>58</v>
      </c>
      <c r="AD29" s="18" t="s">
        <v>57</v>
      </c>
      <c r="AE29" s="40" t="s">
        <v>125</v>
      </c>
      <c r="AF29" s="71">
        <v>1</v>
      </c>
      <c r="AG29" s="23" t="s">
        <v>125</v>
      </c>
      <c r="AH29" s="13" t="s">
        <v>58</v>
      </c>
      <c r="AI29" s="13" t="s">
        <v>58</v>
      </c>
      <c r="AJ29" s="13" t="s">
        <v>58</v>
      </c>
      <c r="AK29" s="13" t="s">
        <v>58</v>
      </c>
      <c r="AL29" s="36" t="str">
        <f t="shared" si="0"/>
        <v>bd</v>
      </c>
      <c r="AM29" s="41" t="s">
        <v>123</v>
      </c>
    </row>
    <row r="30" spans="2:39" ht="63" customHeight="1" x14ac:dyDescent="0.25">
      <c r="B30" s="6">
        <v>17</v>
      </c>
      <c r="C30" s="28" t="s">
        <v>107</v>
      </c>
      <c r="D30" s="37" t="s">
        <v>46</v>
      </c>
      <c r="E30" s="38" t="s">
        <v>47</v>
      </c>
      <c r="F30" s="6" t="s">
        <v>60</v>
      </c>
      <c r="G30" s="36">
        <v>1</v>
      </c>
      <c r="H30" s="36" t="s">
        <v>184</v>
      </c>
      <c r="I30" s="36">
        <v>2016</v>
      </c>
      <c r="J30" s="13" t="s">
        <v>53</v>
      </c>
      <c r="K30" s="29" t="s">
        <v>113</v>
      </c>
      <c r="L30" s="37">
        <v>190</v>
      </c>
      <c r="M30" s="6" t="s">
        <v>73</v>
      </c>
      <c r="N30" s="163"/>
      <c r="O30" s="112"/>
      <c r="P30" s="39" t="s">
        <v>117</v>
      </c>
      <c r="Q30" s="36">
        <v>3</v>
      </c>
      <c r="R30" s="36">
        <v>190</v>
      </c>
      <c r="S30" s="13" t="s">
        <v>70</v>
      </c>
      <c r="T30" s="8">
        <v>22</v>
      </c>
      <c r="U30" s="36">
        <v>190</v>
      </c>
      <c r="V30" s="13" t="s">
        <v>58</v>
      </c>
      <c r="W30" s="13" t="s">
        <v>58</v>
      </c>
      <c r="X30" s="13" t="s">
        <v>58</v>
      </c>
      <c r="Y30" s="13" t="s">
        <v>58</v>
      </c>
      <c r="Z30" s="13" t="s">
        <v>58</v>
      </c>
      <c r="AA30" s="13" t="s">
        <v>58</v>
      </c>
      <c r="AB30" s="13" t="s">
        <v>58</v>
      </c>
      <c r="AC30" s="13" t="s">
        <v>58</v>
      </c>
      <c r="AD30" s="14" t="s">
        <v>58</v>
      </c>
      <c r="AE30" s="50" t="s">
        <v>58</v>
      </c>
      <c r="AF30" s="7" t="s">
        <v>58</v>
      </c>
      <c r="AG30" s="51" t="s">
        <v>58</v>
      </c>
      <c r="AH30" s="14" t="s">
        <v>58</v>
      </c>
      <c r="AI30" s="50" t="s">
        <v>58</v>
      </c>
      <c r="AJ30" s="7" t="s">
        <v>58</v>
      </c>
      <c r="AK30" s="51" t="s">
        <v>58</v>
      </c>
      <c r="AL30" s="36" t="s">
        <v>58</v>
      </c>
      <c r="AM30" s="79" t="s">
        <v>124</v>
      </c>
    </row>
    <row r="31" spans="2:39" ht="48" x14ac:dyDescent="0.25">
      <c r="B31" s="6">
        <v>18</v>
      </c>
      <c r="C31" s="28" t="s">
        <v>108</v>
      </c>
      <c r="D31" s="37" t="s">
        <v>46</v>
      </c>
      <c r="E31" s="25" t="s">
        <v>47</v>
      </c>
      <c r="F31" s="6" t="s">
        <v>60</v>
      </c>
      <c r="G31" s="36">
        <v>2</v>
      </c>
      <c r="H31" s="36" t="s">
        <v>190</v>
      </c>
      <c r="I31" s="36">
        <v>2016</v>
      </c>
      <c r="J31" s="27" t="s">
        <v>53</v>
      </c>
      <c r="K31" s="29" t="s">
        <v>82</v>
      </c>
      <c r="L31" s="29">
        <v>104</v>
      </c>
      <c r="M31" s="6" t="s">
        <v>73</v>
      </c>
      <c r="N31" s="163"/>
      <c r="O31" s="112"/>
      <c r="P31" s="39" t="s">
        <v>118</v>
      </c>
      <c r="Q31" s="36">
        <v>3</v>
      </c>
      <c r="R31" s="36">
        <v>104</v>
      </c>
      <c r="S31" s="13" t="s">
        <v>70</v>
      </c>
      <c r="T31" s="8">
        <v>7</v>
      </c>
      <c r="U31" s="36">
        <v>104</v>
      </c>
      <c r="V31" s="13" t="s">
        <v>58</v>
      </c>
      <c r="W31" s="13" t="s">
        <v>58</v>
      </c>
      <c r="X31" s="13" t="s">
        <v>58</v>
      </c>
      <c r="Y31" s="13" t="s">
        <v>58</v>
      </c>
      <c r="Z31" s="13" t="s">
        <v>58</v>
      </c>
      <c r="AA31" s="13" t="s">
        <v>58</v>
      </c>
      <c r="AB31" s="13" t="s">
        <v>58</v>
      </c>
      <c r="AC31" s="13" t="s">
        <v>58</v>
      </c>
      <c r="AD31" s="14" t="s">
        <v>58</v>
      </c>
      <c r="AE31" s="50" t="s">
        <v>58</v>
      </c>
      <c r="AF31" s="7" t="s">
        <v>58</v>
      </c>
      <c r="AG31" s="51" t="s">
        <v>58</v>
      </c>
      <c r="AH31" s="14" t="s">
        <v>58</v>
      </c>
      <c r="AI31" s="50" t="s">
        <v>58</v>
      </c>
      <c r="AJ31" s="7" t="s">
        <v>58</v>
      </c>
      <c r="AK31" s="51" t="s">
        <v>58</v>
      </c>
      <c r="AL31" s="36" t="s">
        <v>58</v>
      </c>
      <c r="AM31" s="78"/>
    </row>
    <row r="32" spans="2:39" ht="36" x14ac:dyDescent="0.25">
      <c r="B32" s="6">
        <v>19</v>
      </c>
      <c r="C32" s="28" t="s">
        <v>109</v>
      </c>
      <c r="D32" s="30" t="s">
        <v>46</v>
      </c>
      <c r="E32" s="25" t="s">
        <v>47</v>
      </c>
      <c r="F32" s="6" t="s">
        <v>60</v>
      </c>
      <c r="G32" s="13">
        <v>2</v>
      </c>
      <c r="H32" s="13" t="s">
        <v>227</v>
      </c>
      <c r="I32" s="36">
        <v>2016</v>
      </c>
      <c r="J32" s="13" t="s">
        <v>53</v>
      </c>
      <c r="K32" s="29" t="s">
        <v>79</v>
      </c>
      <c r="L32" s="29">
        <v>64</v>
      </c>
      <c r="M32" s="6" t="s">
        <v>73</v>
      </c>
      <c r="N32" s="163"/>
      <c r="O32" s="112"/>
      <c r="P32" s="39" t="s">
        <v>119</v>
      </c>
      <c r="Q32" s="36">
        <v>2</v>
      </c>
      <c r="R32" s="36">
        <v>64</v>
      </c>
      <c r="S32" s="36" t="s">
        <v>75</v>
      </c>
      <c r="T32" s="8">
        <v>4</v>
      </c>
      <c r="U32" s="36">
        <v>150</v>
      </c>
      <c r="V32" s="13" t="s">
        <v>58</v>
      </c>
      <c r="W32" s="13" t="s">
        <v>58</v>
      </c>
      <c r="X32" s="13" t="s">
        <v>58</v>
      </c>
      <c r="Y32" s="13" t="s">
        <v>58</v>
      </c>
      <c r="Z32" s="13" t="s">
        <v>58</v>
      </c>
      <c r="AA32" s="13" t="s">
        <v>58</v>
      </c>
      <c r="AB32" s="13" t="s">
        <v>58</v>
      </c>
      <c r="AC32" s="13" t="s">
        <v>58</v>
      </c>
      <c r="AD32" s="14" t="s">
        <v>121</v>
      </c>
      <c r="AE32" s="50" t="s">
        <v>58</v>
      </c>
      <c r="AF32" s="7" t="s">
        <v>58</v>
      </c>
      <c r="AG32" s="51" t="s">
        <v>58</v>
      </c>
      <c r="AH32" s="14" t="s">
        <v>58</v>
      </c>
      <c r="AI32" s="50" t="s">
        <v>58</v>
      </c>
      <c r="AJ32" s="7" t="s">
        <v>58</v>
      </c>
      <c r="AK32" s="51" t="s">
        <v>58</v>
      </c>
      <c r="AL32" s="36" t="s">
        <v>58</v>
      </c>
      <c r="AM32" s="166" t="s">
        <v>122</v>
      </c>
    </row>
    <row r="33" spans="2:39" ht="36" x14ac:dyDescent="0.25">
      <c r="B33" s="6">
        <v>20</v>
      </c>
      <c r="C33" s="74" t="s">
        <v>110</v>
      </c>
      <c r="D33" s="30" t="s">
        <v>46</v>
      </c>
      <c r="E33" s="25" t="s">
        <v>47</v>
      </c>
      <c r="F33" s="6" t="s">
        <v>60</v>
      </c>
      <c r="G33" s="36">
        <v>3</v>
      </c>
      <c r="H33" s="36" t="s">
        <v>195</v>
      </c>
      <c r="I33" s="36">
        <v>2016</v>
      </c>
      <c r="J33" s="27" t="s">
        <v>53</v>
      </c>
      <c r="K33" s="46" t="s">
        <v>78</v>
      </c>
      <c r="L33" s="46">
        <v>41</v>
      </c>
      <c r="M33" s="6" t="s">
        <v>73</v>
      </c>
      <c r="N33" s="163"/>
      <c r="O33" s="112"/>
      <c r="P33" s="48" t="s">
        <v>120</v>
      </c>
      <c r="Q33" s="36">
        <v>2</v>
      </c>
      <c r="R33" s="36">
        <v>150</v>
      </c>
      <c r="S33" s="13" t="s">
        <v>70</v>
      </c>
      <c r="T33" s="22">
        <v>3</v>
      </c>
      <c r="U33" s="36">
        <v>150</v>
      </c>
      <c r="V33" s="13" t="s">
        <v>58</v>
      </c>
      <c r="W33" s="13" t="s">
        <v>58</v>
      </c>
      <c r="X33" s="13" t="s">
        <v>58</v>
      </c>
      <c r="Y33" s="13" t="s">
        <v>58</v>
      </c>
      <c r="Z33" s="13" t="s">
        <v>58</v>
      </c>
      <c r="AA33" s="13" t="s">
        <v>58</v>
      </c>
      <c r="AB33" s="13" t="s">
        <v>58</v>
      </c>
      <c r="AC33" s="13" t="s">
        <v>58</v>
      </c>
      <c r="AD33" s="14" t="s">
        <v>58</v>
      </c>
      <c r="AE33" s="50" t="s">
        <v>58</v>
      </c>
      <c r="AF33" s="7" t="s">
        <v>58</v>
      </c>
      <c r="AG33" s="51" t="s">
        <v>58</v>
      </c>
      <c r="AH33" s="14" t="s">
        <v>58</v>
      </c>
      <c r="AI33" s="50" t="s">
        <v>58</v>
      </c>
      <c r="AJ33" s="7" t="s">
        <v>58</v>
      </c>
      <c r="AK33" s="51" t="s">
        <v>58</v>
      </c>
      <c r="AL33" s="36" t="s">
        <v>58</v>
      </c>
      <c r="AM33" s="166"/>
    </row>
    <row r="34" spans="2:39" ht="36" x14ac:dyDescent="0.25">
      <c r="B34" s="6">
        <v>21</v>
      </c>
      <c r="C34" s="74" t="s">
        <v>110</v>
      </c>
      <c r="D34" s="30" t="s">
        <v>46</v>
      </c>
      <c r="E34" s="25" t="s">
        <v>47</v>
      </c>
      <c r="F34" s="6" t="s">
        <v>60</v>
      </c>
      <c r="G34" s="36">
        <v>3</v>
      </c>
      <c r="H34" s="36" t="s">
        <v>196</v>
      </c>
      <c r="I34" s="31">
        <v>2016</v>
      </c>
      <c r="J34" s="36" t="s">
        <v>134</v>
      </c>
      <c r="K34" s="46" t="s">
        <v>135</v>
      </c>
      <c r="L34" s="46">
        <v>186</v>
      </c>
      <c r="M34" s="21" t="s">
        <v>134</v>
      </c>
      <c r="N34" s="163" t="s">
        <v>138</v>
      </c>
      <c r="O34" s="112" t="s">
        <v>69</v>
      </c>
      <c r="P34" s="48" t="s">
        <v>139</v>
      </c>
      <c r="Q34" s="22">
        <v>2</v>
      </c>
      <c r="R34" s="22">
        <v>186</v>
      </c>
      <c r="S34" s="6" t="s">
        <v>70</v>
      </c>
      <c r="T34" s="36">
        <v>6</v>
      </c>
      <c r="U34" s="46">
        <v>186</v>
      </c>
      <c r="V34" s="13" t="s">
        <v>58</v>
      </c>
      <c r="W34" s="13" t="s">
        <v>58</v>
      </c>
      <c r="X34" s="13" t="s">
        <v>58</v>
      </c>
      <c r="Y34" s="13" t="s">
        <v>58</v>
      </c>
      <c r="Z34" s="13" t="s">
        <v>58</v>
      </c>
      <c r="AA34" s="13" t="s">
        <v>58</v>
      </c>
      <c r="AB34" s="13" t="s">
        <v>58</v>
      </c>
      <c r="AC34" s="13" t="s">
        <v>58</v>
      </c>
      <c r="AD34" s="19" t="s">
        <v>121</v>
      </c>
      <c r="AE34" s="54" t="s">
        <v>125</v>
      </c>
      <c r="AF34" s="7" t="s">
        <v>58</v>
      </c>
      <c r="AG34" s="51" t="s">
        <v>58</v>
      </c>
      <c r="AH34" s="14" t="s">
        <v>58</v>
      </c>
      <c r="AI34" s="50" t="s">
        <v>58</v>
      </c>
      <c r="AJ34" s="7" t="s">
        <v>58</v>
      </c>
      <c r="AK34" s="51" t="s">
        <v>58</v>
      </c>
      <c r="AL34" s="36" t="s">
        <v>58</v>
      </c>
      <c r="AM34" s="165" t="s">
        <v>126</v>
      </c>
    </row>
    <row r="35" spans="2:39" ht="48" x14ac:dyDescent="0.25">
      <c r="B35" s="6">
        <v>22</v>
      </c>
      <c r="C35" s="56" t="s">
        <v>127</v>
      </c>
      <c r="D35" s="30" t="s">
        <v>46</v>
      </c>
      <c r="E35" s="25" t="s">
        <v>47</v>
      </c>
      <c r="F35" s="6" t="s">
        <v>60</v>
      </c>
      <c r="G35" s="13">
        <v>2</v>
      </c>
      <c r="H35" s="13" t="s">
        <v>227</v>
      </c>
      <c r="I35" s="31">
        <v>2016</v>
      </c>
      <c r="J35" s="36" t="s">
        <v>134</v>
      </c>
      <c r="K35" s="46" t="s">
        <v>136</v>
      </c>
      <c r="L35" s="46">
        <v>186</v>
      </c>
      <c r="M35" s="21" t="s">
        <v>134</v>
      </c>
      <c r="N35" s="163"/>
      <c r="O35" s="112"/>
      <c r="P35" s="48" t="s">
        <v>140</v>
      </c>
      <c r="Q35" s="22">
        <v>3</v>
      </c>
      <c r="R35" s="22">
        <v>210</v>
      </c>
      <c r="S35" s="12" t="s">
        <v>75</v>
      </c>
      <c r="T35" s="36">
        <v>8</v>
      </c>
      <c r="U35" s="46">
        <v>186</v>
      </c>
      <c r="V35" s="13" t="s">
        <v>58</v>
      </c>
      <c r="W35" s="13" t="s">
        <v>58</v>
      </c>
      <c r="X35" s="13" t="s">
        <v>58</v>
      </c>
      <c r="Y35" s="13" t="s">
        <v>58</v>
      </c>
      <c r="Z35" s="13" t="s">
        <v>58</v>
      </c>
      <c r="AA35" s="13" t="s">
        <v>58</v>
      </c>
      <c r="AB35" s="13" t="s">
        <v>58</v>
      </c>
      <c r="AC35" s="13" t="s">
        <v>58</v>
      </c>
      <c r="AD35" s="19" t="s">
        <v>121</v>
      </c>
      <c r="AE35" s="54" t="s">
        <v>58</v>
      </c>
      <c r="AF35" s="7" t="s">
        <v>58</v>
      </c>
      <c r="AG35" s="51" t="s">
        <v>58</v>
      </c>
      <c r="AH35" s="14" t="s">
        <v>58</v>
      </c>
      <c r="AI35" s="50" t="s">
        <v>58</v>
      </c>
      <c r="AJ35" s="7" t="s">
        <v>58</v>
      </c>
      <c r="AK35" s="51" t="s">
        <v>58</v>
      </c>
      <c r="AL35" s="36" t="s">
        <v>58</v>
      </c>
      <c r="AM35" s="165"/>
    </row>
    <row r="36" spans="2:39" ht="47.25" customHeight="1" x14ac:dyDescent="0.25">
      <c r="B36" s="6">
        <v>23</v>
      </c>
      <c r="C36" s="56" t="s">
        <v>108</v>
      </c>
      <c r="D36" s="24" t="s">
        <v>46</v>
      </c>
      <c r="E36" s="25" t="s">
        <v>47</v>
      </c>
      <c r="F36" s="6" t="s">
        <v>60</v>
      </c>
      <c r="G36" s="36">
        <v>2</v>
      </c>
      <c r="H36" s="36" t="s">
        <v>190</v>
      </c>
      <c r="I36" s="31">
        <v>2016</v>
      </c>
      <c r="J36" s="36" t="s">
        <v>134</v>
      </c>
      <c r="K36" s="46" t="s">
        <v>136</v>
      </c>
      <c r="L36" s="46">
        <v>5</v>
      </c>
      <c r="M36" s="21" t="s">
        <v>134</v>
      </c>
      <c r="N36" s="163"/>
      <c r="O36" s="112"/>
      <c r="P36" s="48" t="s">
        <v>141</v>
      </c>
      <c r="Q36" s="11">
        <v>1</v>
      </c>
      <c r="R36" s="55">
        <v>30</v>
      </c>
      <c r="S36" s="6" t="s">
        <v>70</v>
      </c>
      <c r="T36" s="36">
        <v>5</v>
      </c>
      <c r="U36" s="46">
        <v>5</v>
      </c>
      <c r="V36" s="13" t="s">
        <v>58</v>
      </c>
      <c r="W36" s="13" t="s">
        <v>58</v>
      </c>
      <c r="X36" s="13" t="s">
        <v>58</v>
      </c>
      <c r="Y36" s="13" t="s">
        <v>58</v>
      </c>
      <c r="Z36" s="13" t="s">
        <v>58</v>
      </c>
      <c r="AA36" s="13" t="s">
        <v>58</v>
      </c>
      <c r="AB36" s="13" t="s">
        <v>58</v>
      </c>
      <c r="AC36" s="13" t="s">
        <v>58</v>
      </c>
      <c r="AD36" s="19" t="s">
        <v>57</v>
      </c>
      <c r="AE36" s="54" t="s">
        <v>58</v>
      </c>
      <c r="AF36" s="7" t="s">
        <v>58</v>
      </c>
      <c r="AG36" s="51" t="s">
        <v>58</v>
      </c>
      <c r="AH36" s="14" t="s">
        <v>58</v>
      </c>
      <c r="AI36" s="50" t="s">
        <v>58</v>
      </c>
      <c r="AJ36" s="7" t="s">
        <v>58</v>
      </c>
      <c r="AK36" s="51" t="s">
        <v>58</v>
      </c>
      <c r="AL36" s="36" t="s">
        <v>58</v>
      </c>
      <c r="AM36" s="23"/>
    </row>
    <row r="37" spans="2:39" ht="38.25" x14ac:dyDescent="0.25">
      <c r="B37" s="6">
        <v>24</v>
      </c>
      <c r="C37" s="56" t="s">
        <v>128</v>
      </c>
      <c r="D37" s="24" t="s">
        <v>46</v>
      </c>
      <c r="E37" s="25" t="s">
        <v>47</v>
      </c>
      <c r="F37" s="6" t="s">
        <v>60</v>
      </c>
      <c r="G37" s="36">
        <v>1</v>
      </c>
      <c r="H37" s="36" t="s">
        <v>229</v>
      </c>
      <c r="I37" s="46">
        <v>2016</v>
      </c>
      <c r="J37" s="36" t="s">
        <v>134</v>
      </c>
      <c r="K37" s="46" t="s">
        <v>137</v>
      </c>
      <c r="L37" s="46">
        <v>15</v>
      </c>
      <c r="M37" s="21" t="s">
        <v>134</v>
      </c>
      <c r="N37" s="163"/>
      <c r="O37" s="112"/>
      <c r="P37" s="48" t="s">
        <v>142</v>
      </c>
      <c r="Q37" s="11">
        <v>1</v>
      </c>
      <c r="R37" s="55">
        <v>15</v>
      </c>
      <c r="S37" s="6" t="s">
        <v>70</v>
      </c>
      <c r="T37" s="36">
        <v>5</v>
      </c>
      <c r="U37" s="46">
        <v>15</v>
      </c>
      <c r="V37" s="13" t="s">
        <v>58</v>
      </c>
      <c r="W37" s="13" t="s">
        <v>58</v>
      </c>
      <c r="X37" s="13" t="s">
        <v>58</v>
      </c>
      <c r="Y37" s="13" t="s">
        <v>58</v>
      </c>
      <c r="Z37" s="13" t="s">
        <v>58</v>
      </c>
      <c r="AA37" s="13" t="s">
        <v>58</v>
      </c>
      <c r="AB37" s="13" t="s">
        <v>58</v>
      </c>
      <c r="AC37" s="13" t="s">
        <v>58</v>
      </c>
      <c r="AD37" s="19" t="s">
        <v>57</v>
      </c>
      <c r="AE37" s="54" t="s">
        <v>58</v>
      </c>
      <c r="AF37" s="7" t="s">
        <v>58</v>
      </c>
      <c r="AG37" s="51" t="s">
        <v>58</v>
      </c>
      <c r="AH37" s="14" t="s">
        <v>58</v>
      </c>
      <c r="AI37" s="50" t="s">
        <v>58</v>
      </c>
      <c r="AJ37" s="7" t="s">
        <v>58</v>
      </c>
      <c r="AK37" s="51" t="s">
        <v>58</v>
      </c>
      <c r="AL37" s="36" t="s">
        <v>58</v>
      </c>
      <c r="AM37" s="23"/>
    </row>
    <row r="38" spans="2:39" ht="36" x14ac:dyDescent="0.25">
      <c r="B38" s="6">
        <v>25</v>
      </c>
      <c r="C38" s="56" t="s">
        <v>129</v>
      </c>
      <c r="D38" s="24" t="s">
        <v>46</v>
      </c>
      <c r="E38" s="25" t="s">
        <v>47</v>
      </c>
      <c r="F38" s="6" t="s">
        <v>60</v>
      </c>
      <c r="G38" s="36">
        <v>6</v>
      </c>
      <c r="H38" s="36">
        <v>2</v>
      </c>
      <c r="I38" s="46" t="s">
        <v>132</v>
      </c>
      <c r="J38" s="36" t="s">
        <v>134</v>
      </c>
      <c r="K38" s="46" t="s">
        <v>135</v>
      </c>
      <c r="L38" s="46">
        <v>30</v>
      </c>
      <c r="M38" s="21" t="s">
        <v>134</v>
      </c>
      <c r="N38" s="163"/>
      <c r="O38" s="112"/>
      <c r="P38" s="48" t="s">
        <v>143</v>
      </c>
      <c r="Q38" s="11">
        <v>2</v>
      </c>
      <c r="R38" s="55">
        <v>30</v>
      </c>
      <c r="S38" s="6" t="s">
        <v>70</v>
      </c>
      <c r="T38" s="36">
        <v>12</v>
      </c>
      <c r="U38" s="46">
        <v>30</v>
      </c>
      <c r="V38" s="13" t="s">
        <v>58</v>
      </c>
      <c r="W38" s="13" t="s">
        <v>58</v>
      </c>
      <c r="X38" s="13" t="s">
        <v>58</v>
      </c>
      <c r="Y38" s="13" t="s">
        <v>58</v>
      </c>
      <c r="Z38" s="13" t="s">
        <v>58</v>
      </c>
      <c r="AA38" s="13" t="s">
        <v>58</v>
      </c>
      <c r="AB38" s="13" t="s">
        <v>58</v>
      </c>
      <c r="AC38" s="13" t="s">
        <v>58</v>
      </c>
      <c r="AD38" s="23" t="s">
        <v>58</v>
      </c>
      <c r="AE38" s="54" t="s">
        <v>58</v>
      </c>
      <c r="AF38" s="7" t="s">
        <v>58</v>
      </c>
      <c r="AG38" s="51" t="s">
        <v>58</v>
      </c>
      <c r="AH38" s="14" t="s">
        <v>58</v>
      </c>
      <c r="AI38" s="50" t="s">
        <v>58</v>
      </c>
      <c r="AJ38" s="7" t="s">
        <v>58</v>
      </c>
      <c r="AK38" s="51" t="s">
        <v>58</v>
      </c>
      <c r="AL38" s="36" t="s">
        <v>58</v>
      </c>
      <c r="AM38" s="23"/>
    </row>
    <row r="39" spans="2:39" ht="72" x14ac:dyDescent="0.25">
      <c r="B39" s="6">
        <v>26</v>
      </c>
      <c r="C39" s="56" t="s">
        <v>130</v>
      </c>
      <c r="D39" s="24" t="s">
        <v>46</v>
      </c>
      <c r="E39" s="25" t="s">
        <v>47</v>
      </c>
      <c r="F39" s="6" t="s">
        <v>60</v>
      </c>
      <c r="G39" s="36">
        <v>6</v>
      </c>
      <c r="H39" s="36">
        <v>2</v>
      </c>
      <c r="I39" s="46" t="s">
        <v>133</v>
      </c>
      <c r="J39" s="36" t="s">
        <v>134</v>
      </c>
      <c r="K39" s="46" t="s">
        <v>135</v>
      </c>
      <c r="L39" s="46">
        <v>186</v>
      </c>
      <c r="M39" s="21" t="s">
        <v>134</v>
      </c>
      <c r="N39" s="163"/>
      <c r="O39" s="112"/>
      <c r="P39" s="48" t="s">
        <v>144</v>
      </c>
      <c r="Q39" s="11">
        <v>3</v>
      </c>
      <c r="R39" s="55">
        <v>186</v>
      </c>
      <c r="S39" s="6" t="s">
        <v>70</v>
      </c>
      <c r="T39" s="11">
        <v>10</v>
      </c>
      <c r="U39" s="46">
        <v>186</v>
      </c>
      <c r="V39" s="13" t="s">
        <v>58</v>
      </c>
      <c r="W39" s="13" t="s">
        <v>58</v>
      </c>
      <c r="X39" s="13" t="s">
        <v>58</v>
      </c>
      <c r="Y39" s="13" t="s">
        <v>58</v>
      </c>
      <c r="Z39" s="13" t="s">
        <v>58</v>
      </c>
      <c r="AA39" s="13" t="s">
        <v>58</v>
      </c>
      <c r="AB39" s="13" t="s">
        <v>58</v>
      </c>
      <c r="AC39" s="13" t="s">
        <v>58</v>
      </c>
      <c r="AD39" s="23" t="s">
        <v>58</v>
      </c>
      <c r="AE39" s="54" t="s">
        <v>58</v>
      </c>
      <c r="AF39" s="7" t="s">
        <v>58</v>
      </c>
      <c r="AG39" s="51" t="s">
        <v>58</v>
      </c>
      <c r="AH39" s="14" t="s">
        <v>58</v>
      </c>
      <c r="AI39" s="50" t="s">
        <v>58</v>
      </c>
      <c r="AJ39" s="7" t="s">
        <v>58</v>
      </c>
      <c r="AK39" s="51" t="s">
        <v>58</v>
      </c>
      <c r="AL39" s="36" t="s">
        <v>58</v>
      </c>
      <c r="AM39" s="23"/>
    </row>
    <row r="40" spans="2:39" ht="48.75" x14ac:dyDescent="0.25">
      <c r="B40" s="6">
        <v>27</v>
      </c>
      <c r="C40" s="65" t="s">
        <v>97</v>
      </c>
      <c r="D40" s="24" t="s">
        <v>46</v>
      </c>
      <c r="E40" s="25" t="s">
        <v>47</v>
      </c>
      <c r="F40" s="6" t="s">
        <v>60</v>
      </c>
      <c r="G40" s="36">
        <v>2</v>
      </c>
      <c r="H40" s="36" t="s">
        <v>186</v>
      </c>
      <c r="I40" s="53">
        <v>2016</v>
      </c>
      <c r="J40" s="36" t="s">
        <v>134</v>
      </c>
      <c r="K40" s="46" t="s">
        <v>135</v>
      </c>
      <c r="L40" s="53">
        <v>186</v>
      </c>
      <c r="M40" s="21" t="s">
        <v>134</v>
      </c>
      <c r="N40" s="163"/>
      <c r="O40" s="69" t="s">
        <v>68</v>
      </c>
      <c r="P40" s="61" t="s">
        <v>145</v>
      </c>
      <c r="Q40" s="52">
        <v>1</v>
      </c>
      <c r="R40" s="52">
        <v>186</v>
      </c>
      <c r="S40" s="12" t="s">
        <v>75</v>
      </c>
      <c r="T40" s="52">
        <v>18</v>
      </c>
      <c r="U40" s="53">
        <v>186</v>
      </c>
      <c r="V40" s="75" t="s">
        <v>101</v>
      </c>
      <c r="W40" s="35">
        <v>2</v>
      </c>
      <c r="X40" s="35">
        <v>120</v>
      </c>
      <c r="Y40" s="13" t="s">
        <v>58</v>
      </c>
      <c r="Z40" s="13" t="s">
        <v>58</v>
      </c>
      <c r="AA40" s="13" t="s">
        <v>58</v>
      </c>
      <c r="AB40" s="13" t="s">
        <v>58</v>
      </c>
      <c r="AC40" s="13" t="s">
        <v>58</v>
      </c>
      <c r="AD40" s="25" t="s">
        <v>47</v>
      </c>
      <c r="AE40" s="13">
        <v>3910</v>
      </c>
      <c r="AF40" s="16">
        <v>1</v>
      </c>
      <c r="AG40" s="6" t="s">
        <v>65</v>
      </c>
      <c r="AH40" s="13" t="s">
        <v>58</v>
      </c>
      <c r="AI40" s="13" t="s">
        <v>58</v>
      </c>
      <c r="AJ40" s="13" t="s">
        <v>58</v>
      </c>
      <c r="AK40" s="13" t="s">
        <v>58</v>
      </c>
      <c r="AL40" s="13">
        <f>AE40</f>
        <v>3910</v>
      </c>
      <c r="AM40" s="23"/>
    </row>
    <row r="41" spans="2:39" ht="60" x14ac:dyDescent="0.25">
      <c r="B41" s="6">
        <v>28</v>
      </c>
      <c r="C41" s="66" t="s">
        <v>131</v>
      </c>
      <c r="D41" s="24" t="s">
        <v>46</v>
      </c>
      <c r="E41" s="25" t="s">
        <v>47</v>
      </c>
      <c r="F41" s="6" t="s">
        <v>60</v>
      </c>
      <c r="G41" s="31">
        <v>1</v>
      </c>
      <c r="H41" s="36" t="s">
        <v>229</v>
      </c>
      <c r="I41" s="31">
        <v>2016</v>
      </c>
      <c r="J41" s="36" t="s">
        <v>134</v>
      </c>
      <c r="K41" s="46" t="s">
        <v>135</v>
      </c>
      <c r="L41" s="27">
        <v>186</v>
      </c>
      <c r="M41" s="21" t="s">
        <v>134</v>
      </c>
      <c r="N41" s="163"/>
      <c r="O41" s="68" t="s">
        <v>69</v>
      </c>
      <c r="P41" s="61" t="s">
        <v>146</v>
      </c>
      <c r="Q41" s="9">
        <v>2</v>
      </c>
      <c r="R41" s="52">
        <v>186</v>
      </c>
      <c r="S41" s="6" t="s">
        <v>70</v>
      </c>
      <c r="T41" s="9">
        <v>30</v>
      </c>
      <c r="U41" s="27">
        <v>186</v>
      </c>
      <c r="V41" s="13" t="s">
        <v>58</v>
      </c>
      <c r="W41" s="13" t="s">
        <v>58</v>
      </c>
      <c r="X41" s="13" t="s">
        <v>58</v>
      </c>
      <c r="Y41" s="13" t="s">
        <v>58</v>
      </c>
      <c r="Z41" s="13" t="s">
        <v>58</v>
      </c>
      <c r="AA41" s="13" t="s">
        <v>58</v>
      </c>
      <c r="AB41" s="13" t="s">
        <v>58</v>
      </c>
      <c r="AC41" s="13" t="s">
        <v>58</v>
      </c>
      <c r="AD41" s="25" t="s">
        <v>58</v>
      </c>
      <c r="AE41" s="54" t="s">
        <v>58</v>
      </c>
      <c r="AF41" s="7" t="s">
        <v>58</v>
      </c>
      <c r="AG41" s="51" t="s">
        <v>58</v>
      </c>
      <c r="AH41" s="14" t="s">
        <v>58</v>
      </c>
      <c r="AI41" s="50" t="s">
        <v>58</v>
      </c>
      <c r="AJ41" s="7" t="s">
        <v>58</v>
      </c>
      <c r="AK41" s="51" t="s">
        <v>58</v>
      </c>
      <c r="AL41" s="36" t="s">
        <v>58</v>
      </c>
      <c r="AM41" s="23"/>
    </row>
    <row r="42" spans="2:39" ht="144" x14ac:dyDescent="0.25">
      <c r="B42" s="6">
        <v>29</v>
      </c>
      <c r="C42" s="66" t="s">
        <v>147</v>
      </c>
      <c r="D42" s="24" t="s">
        <v>46</v>
      </c>
      <c r="E42" s="25" t="s">
        <v>47</v>
      </c>
      <c r="F42" s="6" t="s">
        <v>60</v>
      </c>
      <c r="G42" s="13">
        <v>2</v>
      </c>
      <c r="H42" s="13" t="s">
        <v>189</v>
      </c>
      <c r="I42" s="31">
        <v>2016</v>
      </c>
      <c r="J42" s="13" t="s">
        <v>67</v>
      </c>
      <c r="K42" s="26" t="s">
        <v>148</v>
      </c>
      <c r="L42" s="34">
        <v>35</v>
      </c>
      <c r="M42" s="6" t="s">
        <v>67</v>
      </c>
      <c r="N42" s="163" t="s">
        <v>149</v>
      </c>
      <c r="O42" s="68" t="s">
        <v>69</v>
      </c>
      <c r="P42" s="61" t="s">
        <v>150</v>
      </c>
      <c r="Q42" s="13">
        <v>1</v>
      </c>
      <c r="R42" s="13">
        <v>35</v>
      </c>
      <c r="S42" s="6" t="s">
        <v>151</v>
      </c>
      <c r="T42" s="13">
        <v>2</v>
      </c>
      <c r="U42" s="13">
        <v>35</v>
      </c>
      <c r="V42" s="68" t="s">
        <v>152</v>
      </c>
      <c r="W42" s="13">
        <v>2</v>
      </c>
      <c r="X42" s="13">
        <v>35</v>
      </c>
      <c r="Y42" s="13" t="s">
        <v>58</v>
      </c>
      <c r="Z42" s="13" t="s">
        <v>58</v>
      </c>
      <c r="AA42" s="13" t="s">
        <v>58</v>
      </c>
      <c r="AB42" s="13" t="s">
        <v>58</v>
      </c>
      <c r="AC42" s="13" t="s">
        <v>58</v>
      </c>
      <c r="AD42" s="25" t="s">
        <v>47</v>
      </c>
      <c r="AE42" s="13">
        <v>4650</v>
      </c>
      <c r="AF42" s="16">
        <v>1</v>
      </c>
      <c r="AG42" s="6" t="s">
        <v>65</v>
      </c>
      <c r="AH42" s="13" t="s">
        <v>58</v>
      </c>
      <c r="AI42" s="13" t="s">
        <v>58</v>
      </c>
      <c r="AJ42" s="13" t="s">
        <v>58</v>
      </c>
      <c r="AK42" s="13" t="s">
        <v>58</v>
      </c>
      <c r="AL42" s="13">
        <f>AE42</f>
        <v>4650</v>
      </c>
      <c r="AM42" s="23"/>
    </row>
    <row r="43" spans="2:39" ht="36" x14ac:dyDescent="0.25">
      <c r="B43" s="92">
        <v>30</v>
      </c>
      <c r="C43" s="93" t="s">
        <v>153</v>
      </c>
      <c r="D43" s="94" t="s">
        <v>46</v>
      </c>
      <c r="E43" s="95" t="s">
        <v>47</v>
      </c>
      <c r="F43" s="92" t="s">
        <v>60</v>
      </c>
      <c r="G43" s="96">
        <v>2</v>
      </c>
      <c r="H43" s="96" t="s">
        <v>193</v>
      </c>
      <c r="I43" s="97">
        <v>2016</v>
      </c>
      <c r="J43" s="96" t="s">
        <v>67</v>
      </c>
      <c r="K43" s="98" t="s">
        <v>156</v>
      </c>
      <c r="L43" s="99">
        <v>850</v>
      </c>
      <c r="M43" s="92" t="s">
        <v>67</v>
      </c>
      <c r="N43" s="163"/>
      <c r="O43" s="100" t="s">
        <v>68</v>
      </c>
      <c r="P43" s="101" t="s">
        <v>154</v>
      </c>
      <c r="Q43" s="96">
        <v>2</v>
      </c>
      <c r="R43" s="96">
        <v>850</v>
      </c>
      <c r="S43" s="92" t="s">
        <v>70</v>
      </c>
      <c r="T43" s="96">
        <v>21</v>
      </c>
      <c r="U43" s="96">
        <v>850</v>
      </c>
      <c r="V43" s="96" t="s">
        <v>58</v>
      </c>
      <c r="W43" s="96" t="s">
        <v>58</v>
      </c>
      <c r="X43" s="96" t="s">
        <v>58</v>
      </c>
      <c r="Y43" s="96" t="s">
        <v>58</v>
      </c>
      <c r="Z43" s="96" t="s">
        <v>58</v>
      </c>
      <c r="AA43" s="96" t="s">
        <v>58</v>
      </c>
      <c r="AB43" s="96" t="s">
        <v>58</v>
      </c>
      <c r="AC43" s="96" t="s">
        <v>58</v>
      </c>
      <c r="AD43" s="95" t="s">
        <v>47</v>
      </c>
      <c r="AE43" s="96">
        <v>29715</v>
      </c>
      <c r="AF43" s="102">
        <v>1</v>
      </c>
      <c r="AG43" s="92" t="s">
        <v>65</v>
      </c>
      <c r="AH43" s="96" t="s">
        <v>58</v>
      </c>
      <c r="AI43" s="96" t="s">
        <v>58</v>
      </c>
      <c r="AJ43" s="96" t="s">
        <v>58</v>
      </c>
      <c r="AK43" s="96" t="s">
        <v>58</v>
      </c>
      <c r="AL43" s="96">
        <f>AE43</f>
        <v>29715</v>
      </c>
      <c r="AM43" s="103"/>
    </row>
    <row r="44" spans="2:39" ht="36" x14ac:dyDescent="0.25">
      <c r="B44" s="92">
        <v>31</v>
      </c>
      <c r="C44" s="93" t="s">
        <v>155</v>
      </c>
      <c r="D44" s="94" t="s">
        <v>46</v>
      </c>
      <c r="E44" s="95" t="s">
        <v>47</v>
      </c>
      <c r="F44" s="92" t="s">
        <v>60</v>
      </c>
      <c r="G44" s="96">
        <v>2</v>
      </c>
      <c r="H44" s="96" t="s">
        <v>187</v>
      </c>
      <c r="I44" s="97">
        <v>2016</v>
      </c>
      <c r="J44" s="96" t="s">
        <v>67</v>
      </c>
      <c r="K44" s="98" t="s">
        <v>157</v>
      </c>
      <c r="L44" s="99">
        <v>500</v>
      </c>
      <c r="M44" s="92" t="s">
        <v>67</v>
      </c>
      <c r="N44" s="163"/>
      <c r="O44" s="100" t="s">
        <v>68</v>
      </c>
      <c r="P44" s="101" t="s">
        <v>158</v>
      </c>
      <c r="Q44" s="96">
        <v>2</v>
      </c>
      <c r="R44" s="96">
        <v>500</v>
      </c>
      <c r="S44" s="92" t="s">
        <v>159</v>
      </c>
      <c r="T44" s="96">
        <v>6</v>
      </c>
      <c r="U44" s="96">
        <v>500</v>
      </c>
      <c r="V44" s="96" t="s">
        <v>58</v>
      </c>
      <c r="W44" s="96" t="s">
        <v>58</v>
      </c>
      <c r="X44" s="96" t="s">
        <v>58</v>
      </c>
      <c r="Y44" s="96" t="s">
        <v>58</v>
      </c>
      <c r="Z44" s="96" t="s">
        <v>58</v>
      </c>
      <c r="AA44" s="96" t="s">
        <v>58</v>
      </c>
      <c r="AB44" s="96" t="s">
        <v>58</v>
      </c>
      <c r="AC44" s="96" t="s">
        <v>58</v>
      </c>
      <c r="AD44" s="95" t="s">
        <v>47</v>
      </c>
      <c r="AE44" s="96">
        <v>34475</v>
      </c>
      <c r="AF44" s="102">
        <v>1</v>
      </c>
      <c r="AG44" s="92" t="s">
        <v>65</v>
      </c>
      <c r="AH44" s="96" t="s">
        <v>58</v>
      </c>
      <c r="AI44" s="96" t="s">
        <v>58</v>
      </c>
      <c r="AJ44" s="96" t="s">
        <v>58</v>
      </c>
      <c r="AK44" s="96" t="s">
        <v>58</v>
      </c>
      <c r="AL44" s="96">
        <f>AE44</f>
        <v>34475</v>
      </c>
      <c r="AM44" s="103"/>
    </row>
    <row r="45" spans="2:39" ht="36" x14ac:dyDescent="0.25">
      <c r="B45" s="92">
        <v>32</v>
      </c>
      <c r="C45" s="104" t="s">
        <v>194</v>
      </c>
      <c r="D45" s="94" t="s">
        <v>46</v>
      </c>
      <c r="E45" s="95" t="s">
        <v>47</v>
      </c>
      <c r="F45" s="92" t="s">
        <v>60</v>
      </c>
      <c r="G45" s="96">
        <v>5</v>
      </c>
      <c r="H45" s="96" t="s">
        <v>198</v>
      </c>
      <c r="I45" s="97">
        <v>2016</v>
      </c>
      <c r="J45" s="96" t="s">
        <v>67</v>
      </c>
      <c r="K45" s="98" t="s">
        <v>156</v>
      </c>
      <c r="L45" s="99">
        <v>300</v>
      </c>
      <c r="M45" s="92" t="s">
        <v>67</v>
      </c>
      <c r="N45" s="163"/>
      <c r="O45" s="100" t="s">
        <v>68</v>
      </c>
      <c r="P45" s="101" t="s">
        <v>160</v>
      </c>
      <c r="Q45" s="96">
        <v>1</v>
      </c>
      <c r="R45" s="96">
        <v>300</v>
      </c>
      <c r="S45" s="92" t="s">
        <v>70</v>
      </c>
      <c r="T45" s="96">
        <v>8</v>
      </c>
      <c r="U45" s="96">
        <v>300</v>
      </c>
      <c r="V45" s="96" t="s">
        <v>58</v>
      </c>
      <c r="W45" s="96" t="s">
        <v>58</v>
      </c>
      <c r="X45" s="96" t="s">
        <v>58</v>
      </c>
      <c r="Y45" s="96" t="s">
        <v>58</v>
      </c>
      <c r="Z45" s="96" t="s">
        <v>58</v>
      </c>
      <c r="AA45" s="96" t="s">
        <v>58</v>
      </c>
      <c r="AB45" s="96" t="s">
        <v>58</v>
      </c>
      <c r="AC45" s="96" t="s">
        <v>58</v>
      </c>
      <c r="AD45" s="95" t="s">
        <v>47</v>
      </c>
      <c r="AE45" s="96">
        <v>18948</v>
      </c>
      <c r="AF45" s="102">
        <v>0.55810000000000004</v>
      </c>
      <c r="AG45" s="92" t="s">
        <v>65</v>
      </c>
      <c r="AH45" s="96" t="s">
        <v>161</v>
      </c>
      <c r="AI45" s="96">
        <v>15000</v>
      </c>
      <c r="AJ45" s="105">
        <v>0.44190000000000002</v>
      </c>
      <c r="AK45" s="96" t="s">
        <v>103</v>
      </c>
      <c r="AL45" s="96">
        <f>SUM(AE45,AI45)</f>
        <v>33948</v>
      </c>
      <c r="AM45" s="103"/>
    </row>
    <row r="46" spans="2:39" ht="36" x14ac:dyDescent="0.25">
      <c r="B46" s="6">
        <v>33</v>
      </c>
      <c r="C46" s="67" t="s">
        <v>83</v>
      </c>
      <c r="D46" s="24" t="s">
        <v>46</v>
      </c>
      <c r="E46" s="25" t="s">
        <v>47</v>
      </c>
      <c r="F46" s="6" t="s">
        <v>60</v>
      </c>
      <c r="G46" s="13">
        <v>2</v>
      </c>
      <c r="H46" s="13" t="s">
        <v>227</v>
      </c>
      <c r="I46" s="40">
        <v>2016</v>
      </c>
      <c r="J46" s="26" t="s">
        <v>53</v>
      </c>
      <c r="K46" s="40" t="s">
        <v>79</v>
      </c>
      <c r="L46" s="40">
        <v>42</v>
      </c>
      <c r="M46" s="32" t="s">
        <v>162</v>
      </c>
      <c r="N46" s="163" t="s">
        <v>231</v>
      </c>
      <c r="O46" s="112" t="s">
        <v>69</v>
      </c>
      <c r="P46" s="62" t="s">
        <v>145</v>
      </c>
      <c r="Q46" s="36">
        <v>1</v>
      </c>
      <c r="R46" s="36">
        <v>42</v>
      </c>
      <c r="S46" s="12" t="s">
        <v>75</v>
      </c>
      <c r="T46" s="36">
        <v>6</v>
      </c>
      <c r="U46" s="36">
        <v>43</v>
      </c>
      <c r="V46" s="13" t="s">
        <v>58</v>
      </c>
      <c r="W46" s="13" t="s">
        <v>58</v>
      </c>
      <c r="X46" s="13" t="s">
        <v>58</v>
      </c>
      <c r="Y46" s="13" t="s">
        <v>58</v>
      </c>
      <c r="Z46" s="13" t="s">
        <v>58</v>
      </c>
      <c r="AA46" s="13" t="s">
        <v>58</v>
      </c>
      <c r="AB46" s="13" t="s">
        <v>58</v>
      </c>
      <c r="AC46" s="13" t="s">
        <v>58</v>
      </c>
      <c r="AD46" s="40" t="s">
        <v>121</v>
      </c>
      <c r="AE46" s="54" t="s">
        <v>58</v>
      </c>
      <c r="AF46" s="7" t="s">
        <v>58</v>
      </c>
      <c r="AG46" s="51" t="s">
        <v>58</v>
      </c>
      <c r="AH46" s="14" t="s">
        <v>58</v>
      </c>
      <c r="AI46" s="50" t="s">
        <v>58</v>
      </c>
      <c r="AJ46" s="7" t="s">
        <v>58</v>
      </c>
      <c r="AK46" s="51" t="s">
        <v>58</v>
      </c>
      <c r="AL46" s="36" t="s">
        <v>58</v>
      </c>
      <c r="AM46" s="45" t="s">
        <v>126</v>
      </c>
    </row>
    <row r="47" spans="2:39" ht="36" x14ac:dyDescent="0.25">
      <c r="B47" s="6">
        <v>34</v>
      </c>
      <c r="C47" s="67" t="s">
        <v>166</v>
      </c>
      <c r="D47" s="24" t="s">
        <v>46</v>
      </c>
      <c r="E47" s="25" t="s">
        <v>47</v>
      </c>
      <c r="F47" s="6" t="s">
        <v>60</v>
      </c>
      <c r="G47" s="13">
        <v>2</v>
      </c>
      <c r="H47" s="13" t="s">
        <v>227</v>
      </c>
      <c r="I47" s="40">
        <v>2016</v>
      </c>
      <c r="J47" s="26" t="s">
        <v>53</v>
      </c>
      <c r="K47" s="40" t="s">
        <v>78</v>
      </c>
      <c r="L47" s="58">
        <v>57</v>
      </c>
      <c r="M47" s="32" t="s">
        <v>162</v>
      </c>
      <c r="N47" s="163"/>
      <c r="O47" s="112"/>
      <c r="P47" s="62" t="s">
        <v>163</v>
      </c>
      <c r="Q47" s="36">
        <v>1</v>
      </c>
      <c r="R47" s="36">
        <v>57</v>
      </c>
      <c r="S47" s="12" t="s">
        <v>75</v>
      </c>
      <c r="T47" s="36">
        <v>8</v>
      </c>
      <c r="U47" s="36">
        <v>57</v>
      </c>
      <c r="V47" s="13" t="s">
        <v>58</v>
      </c>
      <c r="W47" s="13" t="s">
        <v>58</v>
      </c>
      <c r="X47" s="13" t="s">
        <v>58</v>
      </c>
      <c r="Y47" s="13" t="s">
        <v>58</v>
      </c>
      <c r="Z47" s="13" t="s">
        <v>58</v>
      </c>
      <c r="AA47" s="13" t="s">
        <v>58</v>
      </c>
      <c r="AB47" s="13" t="s">
        <v>58</v>
      </c>
      <c r="AC47" s="13" t="s">
        <v>58</v>
      </c>
      <c r="AD47" s="40" t="s">
        <v>121</v>
      </c>
      <c r="AE47" s="54" t="s">
        <v>58</v>
      </c>
      <c r="AF47" s="7" t="s">
        <v>58</v>
      </c>
      <c r="AG47" s="51" t="s">
        <v>58</v>
      </c>
      <c r="AH47" s="14" t="s">
        <v>58</v>
      </c>
      <c r="AI47" s="50" t="s">
        <v>58</v>
      </c>
      <c r="AJ47" s="7" t="s">
        <v>58</v>
      </c>
      <c r="AK47" s="51" t="s">
        <v>58</v>
      </c>
      <c r="AL47" s="36" t="s">
        <v>58</v>
      </c>
      <c r="AM47" s="45" t="s">
        <v>126</v>
      </c>
    </row>
    <row r="48" spans="2:39" ht="48" x14ac:dyDescent="0.25">
      <c r="B48" s="6">
        <v>35</v>
      </c>
      <c r="C48" s="67" t="s">
        <v>84</v>
      </c>
      <c r="D48" s="24" t="s">
        <v>46</v>
      </c>
      <c r="E48" s="25" t="s">
        <v>47</v>
      </c>
      <c r="F48" s="6" t="s">
        <v>60</v>
      </c>
      <c r="G48" s="36">
        <v>1</v>
      </c>
      <c r="H48" s="36">
        <v>4</v>
      </c>
      <c r="I48" s="40">
        <v>2016</v>
      </c>
      <c r="J48" s="26" t="s">
        <v>53</v>
      </c>
      <c r="K48" s="40" t="s">
        <v>82</v>
      </c>
      <c r="L48" s="40">
        <v>99</v>
      </c>
      <c r="M48" s="32" t="s">
        <v>162</v>
      </c>
      <c r="N48" s="163"/>
      <c r="O48" s="112"/>
      <c r="P48" s="62" t="s">
        <v>164</v>
      </c>
      <c r="Q48" s="36">
        <v>3</v>
      </c>
      <c r="R48" s="36">
        <v>99</v>
      </c>
      <c r="S48" s="6" t="s">
        <v>70</v>
      </c>
      <c r="T48" s="36">
        <v>9</v>
      </c>
      <c r="U48" s="36">
        <v>99</v>
      </c>
      <c r="V48" s="13" t="s">
        <v>58</v>
      </c>
      <c r="W48" s="13" t="s">
        <v>58</v>
      </c>
      <c r="X48" s="13" t="s">
        <v>58</v>
      </c>
      <c r="Y48" s="13" t="s">
        <v>58</v>
      </c>
      <c r="Z48" s="13" t="s">
        <v>58</v>
      </c>
      <c r="AA48" s="13" t="s">
        <v>58</v>
      </c>
      <c r="AB48" s="13" t="s">
        <v>58</v>
      </c>
      <c r="AC48" s="13" t="s">
        <v>58</v>
      </c>
      <c r="AD48" s="59" t="s">
        <v>57</v>
      </c>
      <c r="AE48" s="54" t="s">
        <v>58</v>
      </c>
      <c r="AF48" s="7" t="s">
        <v>58</v>
      </c>
      <c r="AG48" s="51" t="s">
        <v>58</v>
      </c>
      <c r="AH48" s="14" t="s">
        <v>58</v>
      </c>
      <c r="AI48" s="50" t="s">
        <v>58</v>
      </c>
      <c r="AJ48" s="7" t="s">
        <v>58</v>
      </c>
      <c r="AK48" s="51" t="s">
        <v>58</v>
      </c>
      <c r="AL48" s="36" t="s">
        <v>58</v>
      </c>
      <c r="AM48" s="23"/>
    </row>
    <row r="49" spans="2:40" ht="48" x14ac:dyDescent="0.25">
      <c r="B49" s="6">
        <v>36</v>
      </c>
      <c r="C49" s="67" t="s">
        <v>85</v>
      </c>
      <c r="D49" s="24" t="s">
        <v>46</v>
      </c>
      <c r="E49" s="25" t="s">
        <v>47</v>
      </c>
      <c r="F49" s="6" t="s">
        <v>60</v>
      </c>
      <c r="G49" s="36">
        <v>1</v>
      </c>
      <c r="H49" s="36" t="s">
        <v>184</v>
      </c>
      <c r="I49" s="40">
        <v>2016</v>
      </c>
      <c r="J49" s="26" t="s">
        <v>53</v>
      </c>
      <c r="K49" s="40" t="s">
        <v>79</v>
      </c>
      <c r="L49" s="58">
        <v>57</v>
      </c>
      <c r="M49" s="32" t="s">
        <v>162</v>
      </c>
      <c r="N49" s="163"/>
      <c r="O49" s="112"/>
      <c r="P49" s="62" t="s">
        <v>165</v>
      </c>
      <c r="Q49" s="36">
        <v>3</v>
      </c>
      <c r="R49" s="36">
        <v>57</v>
      </c>
      <c r="S49" s="6" t="s">
        <v>70</v>
      </c>
      <c r="T49" s="36">
        <v>11</v>
      </c>
      <c r="U49" s="36">
        <v>57</v>
      </c>
      <c r="V49" s="13" t="s">
        <v>58</v>
      </c>
      <c r="W49" s="13" t="s">
        <v>58</v>
      </c>
      <c r="X49" s="13" t="s">
        <v>58</v>
      </c>
      <c r="Y49" s="13" t="s">
        <v>58</v>
      </c>
      <c r="Z49" s="13" t="s">
        <v>58</v>
      </c>
      <c r="AA49" s="13" t="s">
        <v>58</v>
      </c>
      <c r="AB49" s="13" t="s">
        <v>58</v>
      </c>
      <c r="AC49" s="13" t="s">
        <v>58</v>
      </c>
      <c r="AD49" s="59" t="s">
        <v>57</v>
      </c>
      <c r="AE49" s="54" t="s">
        <v>58</v>
      </c>
      <c r="AF49" s="7" t="s">
        <v>58</v>
      </c>
      <c r="AG49" s="51" t="s">
        <v>58</v>
      </c>
      <c r="AH49" s="14" t="s">
        <v>58</v>
      </c>
      <c r="AI49" s="50" t="s">
        <v>58</v>
      </c>
      <c r="AJ49" s="7" t="s">
        <v>58</v>
      </c>
      <c r="AK49" s="51" t="s">
        <v>58</v>
      </c>
      <c r="AL49" s="36" t="s">
        <v>58</v>
      </c>
      <c r="AM49" s="23"/>
    </row>
    <row r="50" spans="2:40" ht="36" x14ac:dyDescent="0.25">
      <c r="B50" s="6">
        <v>37</v>
      </c>
      <c r="C50" s="67" t="s">
        <v>77</v>
      </c>
      <c r="D50" s="24" t="s">
        <v>46</v>
      </c>
      <c r="E50" s="25" t="s">
        <v>47</v>
      </c>
      <c r="F50" s="6" t="s">
        <v>60</v>
      </c>
      <c r="G50" s="36">
        <v>3</v>
      </c>
      <c r="H50" s="36" t="s">
        <v>197</v>
      </c>
      <c r="I50" s="40">
        <v>2016</v>
      </c>
      <c r="J50" s="26" t="s">
        <v>53</v>
      </c>
      <c r="K50" s="40" t="s">
        <v>82</v>
      </c>
      <c r="L50" s="58">
        <v>99</v>
      </c>
      <c r="M50" s="32" t="s">
        <v>162</v>
      </c>
      <c r="N50" s="163"/>
      <c r="O50" s="69" t="s">
        <v>68</v>
      </c>
      <c r="P50" s="62" t="s">
        <v>100</v>
      </c>
      <c r="Q50" s="36">
        <v>2</v>
      </c>
      <c r="R50" s="36">
        <v>99</v>
      </c>
      <c r="S50" s="12" t="s">
        <v>75</v>
      </c>
      <c r="T50" s="36">
        <v>8</v>
      </c>
      <c r="U50" s="36">
        <v>99</v>
      </c>
      <c r="V50" s="13" t="s">
        <v>58</v>
      </c>
      <c r="W50" s="13" t="s">
        <v>58</v>
      </c>
      <c r="X50" s="13" t="s">
        <v>58</v>
      </c>
      <c r="Y50" s="13" t="s">
        <v>58</v>
      </c>
      <c r="Z50" s="13" t="s">
        <v>58</v>
      </c>
      <c r="AA50" s="13" t="s">
        <v>58</v>
      </c>
      <c r="AB50" s="13" t="s">
        <v>58</v>
      </c>
      <c r="AC50" s="13" t="s">
        <v>58</v>
      </c>
      <c r="AD50" s="25" t="s">
        <v>47</v>
      </c>
      <c r="AE50" s="13">
        <v>1100</v>
      </c>
      <c r="AF50" s="16">
        <v>1</v>
      </c>
      <c r="AG50" s="6" t="s">
        <v>65</v>
      </c>
      <c r="AH50" s="13" t="s">
        <v>58</v>
      </c>
      <c r="AI50" s="13" t="s">
        <v>58</v>
      </c>
      <c r="AJ50" s="13" t="s">
        <v>58</v>
      </c>
      <c r="AK50" s="13" t="s">
        <v>58</v>
      </c>
      <c r="AL50" s="13">
        <f>AE50</f>
        <v>1100</v>
      </c>
      <c r="AM50" s="23"/>
    </row>
    <row r="51" spans="2:40" ht="60" x14ac:dyDescent="0.25">
      <c r="B51" s="6">
        <v>38</v>
      </c>
      <c r="C51" s="77" t="s">
        <v>173</v>
      </c>
      <c r="D51" s="24" t="s">
        <v>46</v>
      </c>
      <c r="E51" s="25" t="s">
        <v>47</v>
      </c>
      <c r="F51" s="6" t="s">
        <v>60</v>
      </c>
      <c r="G51" s="36">
        <v>5</v>
      </c>
      <c r="H51" s="36" t="s">
        <v>199</v>
      </c>
      <c r="I51" s="40">
        <v>2016</v>
      </c>
      <c r="J51" s="26" t="s">
        <v>168</v>
      </c>
      <c r="K51" s="26" t="s">
        <v>169</v>
      </c>
      <c r="L51" s="30">
        <v>43</v>
      </c>
      <c r="M51" s="32" t="s">
        <v>170</v>
      </c>
      <c r="N51" s="17" t="s">
        <v>171</v>
      </c>
      <c r="O51" s="68" t="s">
        <v>69</v>
      </c>
      <c r="P51" s="32" t="s">
        <v>172</v>
      </c>
      <c r="Q51" s="27">
        <v>1</v>
      </c>
      <c r="R51" s="27">
        <v>43</v>
      </c>
      <c r="S51" s="17" t="s">
        <v>70</v>
      </c>
      <c r="T51" s="27">
        <v>4</v>
      </c>
      <c r="U51" s="27">
        <v>43</v>
      </c>
      <c r="V51" s="13" t="s">
        <v>58</v>
      </c>
      <c r="W51" s="13" t="s">
        <v>58</v>
      </c>
      <c r="X51" s="13" t="s">
        <v>58</v>
      </c>
      <c r="Y51" s="13" t="s">
        <v>58</v>
      </c>
      <c r="Z51" s="13" t="s">
        <v>58</v>
      </c>
      <c r="AA51" s="13" t="s">
        <v>58</v>
      </c>
      <c r="AB51" s="13" t="s">
        <v>58</v>
      </c>
      <c r="AC51" s="13" t="s">
        <v>58</v>
      </c>
      <c r="AD51" s="25" t="s">
        <v>47</v>
      </c>
      <c r="AE51" s="13">
        <v>8000</v>
      </c>
      <c r="AF51" s="16">
        <v>1</v>
      </c>
      <c r="AG51" s="6" t="s">
        <v>65</v>
      </c>
      <c r="AH51" s="13" t="s">
        <v>58</v>
      </c>
      <c r="AI51" s="13" t="s">
        <v>58</v>
      </c>
      <c r="AJ51" s="13" t="s">
        <v>58</v>
      </c>
      <c r="AK51" s="13" t="s">
        <v>58</v>
      </c>
      <c r="AL51" s="13">
        <f>AE51</f>
        <v>8000</v>
      </c>
      <c r="AM51" s="23"/>
    </row>
    <row r="52" spans="2:40" ht="54" customHeight="1" x14ac:dyDescent="0.25">
      <c r="B52" s="17">
        <v>39</v>
      </c>
      <c r="C52" s="77" t="s">
        <v>167</v>
      </c>
      <c r="D52" s="24" t="s">
        <v>46</v>
      </c>
      <c r="E52" s="25" t="s">
        <v>47</v>
      </c>
      <c r="F52" s="6" t="s">
        <v>60</v>
      </c>
      <c r="G52" s="36">
        <v>5</v>
      </c>
      <c r="H52" s="36" t="s">
        <v>200</v>
      </c>
      <c r="I52" s="40">
        <v>2016</v>
      </c>
      <c r="J52" s="26" t="s">
        <v>174</v>
      </c>
      <c r="K52" s="26" t="s">
        <v>175</v>
      </c>
      <c r="L52" s="30">
        <v>25</v>
      </c>
      <c r="M52" s="32" t="s">
        <v>176</v>
      </c>
      <c r="N52" s="17" t="s">
        <v>177</v>
      </c>
      <c r="O52" s="68" t="s">
        <v>69</v>
      </c>
      <c r="P52" s="32" t="s">
        <v>172</v>
      </c>
      <c r="Q52" s="27">
        <v>1</v>
      </c>
      <c r="R52" s="27">
        <v>25</v>
      </c>
      <c r="S52" s="17" t="s">
        <v>70</v>
      </c>
      <c r="T52" s="27">
        <v>4</v>
      </c>
      <c r="U52" s="27">
        <v>25</v>
      </c>
      <c r="V52" s="13" t="s">
        <v>58</v>
      </c>
      <c r="W52" s="13" t="s">
        <v>58</v>
      </c>
      <c r="X52" s="13" t="s">
        <v>58</v>
      </c>
      <c r="Y52" s="13" t="s">
        <v>58</v>
      </c>
      <c r="Z52" s="13" t="s">
        <v>58</v>
      </c>
      <c r="AA52" s="13" t="s">
        <v>58</v>
      </c>
      <c r="AB52" s="13" t="s">
        <v>58</v>
      </c>
      <c r="AC52" s="13" t="s">
        <v>58</v>
      </c>
      <c r="AD52" s="25" t="s">
        <v>47</v>
      </c>
      <c r="AE52" s="13">
        <v>7000</v>
      </c>
      <c r="AF52" s="16">
        <v>1</v>
      </c>
      <c r="AG52" s="6" t="s">
        <v>65</v>
      </c>
      <c r="AH52" s="13" t="s">
        <v>58</v>
      </c>
      <c r="AI52" s="13" t="s">
        <v>58</v>
      </c>
      <c r="AJ52" s="13" t="s">
        <v>58</v>
      </c>
      <c r="AK52" s="13" t="s">
        <v>58</v>
      </c>
      <c r="AL52" s="13">
        <f>AE52</f>
        <v>7000</v>
      </c>
      <c r="AM52" s="23"/>
    </row>
    <row r="53" spans="2:40" ht="60" x14ac:dyDescent="0.25">
      <c r="B53" s="17">
        <v>40</v>
      </c>
      <c r="C53" s="77" t="s">
        <v>178</v>
      </c>
      <c r="D53" s="24" t="s">
        <v>46</v>
      </c>
      <c r="E53" s="25" t="s">
        <v>47</v>
      </c>
      <c r="F53" s="6" t="s">
        <v>60</v>
      </c>
      <c r="G53" s="36">
        <v>5</v>
      </c>
      <c r="H53" s="36" t="s">
        <v>198</v>
      </c>
      <c r="I53" s="40">
        <v>2016</v>
      </c>
      <c r="J53" s="26" t="s">
        <v>179</v>
      </c>
      <c r="K53" s="26" t="s">
        <v>175</v>
      </c>
      <c r="L53" s="30">
        <v>250</v>
      </c>
      <c r="M53" s="32" t="s">
        <v>179</v>
      </c>
      <c r="N53" s="17" t="s">
        <v>181</v>
      </c>
      <c r="O53" s="68" t="s">
        <v>69</v>
      </c>
      <c r="P53" s="32" t="s">
        <v>182</v>
      </c>
      <c r="Q53" s="27">
        <v>2</v>
      </c>
      <c r="R53" s="27">
        <v>250</v>
      </c>
      <c r="S53" s="17" t="s">
        <v>70</v>
      </c>
      <c r="T53" s="27">
        <v>4</v>
      </c>
      <c r="U53" s="27">
        <v>250</v>
      </c>
      <c r="V53" s="13" t="s">
        <v>58</v>
      </c>
      <c r="W53" s="13" t="s">
        <v>58</v>
      </c>
      <c r="X53" s="13" t="s">
        <v>58</v>
      </c>
      <c r="Y53" s="13" t="s">
        <v>58</v>
      </c>
      <c r="Z53" s="13" t="s">
        <v>58</v>
      </c>
      <c r="AA53" s="13" t="s">
        <v>58</v>
      </c>
      <c r="AB53" s="13" t="s">
        <v>58</v>
      </c>
      <c r="AC53" s="13" t="s">
        <v>58</v>
      </c>
      <c r="AD53" s="25" t="s">
        <v>47</v>
      </c>
      <c r="AE53" s="13">
        <v>6000</v>
      </c>
      <c r="AF53" s="16">
        <v>1</v>
      </c>
      <c r="AG53" s="6" t="s">
        <v>65</v>
      </c>
      <c r="AH53" s="13" t="s">
        <v>58</v>
      </c>
      <c r="AI53" s="13" t="s">
        <v>58</v>
      </c>
      <c r="AJ53" s="13" t="s">
        <v>58</v>
      </c>
      <c r="AK53" s="13" t="s">
        <v>58</v>
      </c>
      <c r="AL53" s="13">
        <f>AE53</f>
        <v>6000</v>
      </c>
      <c r="AM53" s="23"/>
    </row>
    <row r="54" spans="2:40" ht="60" x14ac:dyDescent="0.25">
      <c r="B54" s="92">
        <v>41</v>
      </c>
      <c r="C54" s="106" t="s">
        <v>180</v>
      </c>
      <c r="D54" s="94" t="s">
        <v>46</v>
      </c>
      <c r="E54" s="95" t="s">
        <v>47</v>
      </c>
      <c r="F54" s="92" t="s">
        <v>60</v>
      </c>
      <c r="G54" s="107">
        <v>1</v>
      </c>
      <c r="H54" s="107" t="s">
        <v>185</v>
      </c>
      <c r="I54" s="98">
        <v>2016</v>
      </c>
      <c r="J54" s="98" t="s">
        <v>179</v>
      </c>
      <c r="K54" s="98" t="s">
        <v>208</v>
      </c>
      <c r="L54" s="108">
        <v>3000</v>
      </c>
      <c r="M54" s="109" t="s">
        <v>179</v>
      </c>
      <c r="N54" s="92" t="s">
        <v>181</v>
      </c>
      <c r="O54" s="100" t="s">
        <v>69</v>
      </c>
      <c r="P54" s="109" t="s">
        <v>182</v>
      </c>
      <c r="Q54" s="110">
        <v>2</v>
      </c>
      <c r="R54" s="107">
        <v>3000</v>
      </c>
      <c r="S54" s="92" t="s">
        <v>70</v>
      </c>
      <c r="T54" s="107">
        <v>8</v>
      </c>
      <c r="U54" s="107">
        <v>3000</v>
      </c>
      <c r="V54" s="96" t="s">
        <v>58</v>
      </c>
      <c r="W54" s="96" t="s">
        <v>58</v>
      </c>
      <c r="X54" s="96" t="s">
        <v>58</v>
      </c>
      <c r="Y54" s="96" t="s">
        <v>58</v>
      </c>
      <c r="Z54" s="96" t="s">
        <v>58</v>
      </c>
      <c r="AA54" s="96" t="s">
        <v>58</v>
      </c>
      <c r="AB54" s="96" t="s">
        <v>58</v>
      </c>
      <c r="AC54" s="96" t="s">
        <v>58</v>
      </c>
      <c r="AD54" s="95" t="s">
        <v>47</v>
      </c>
      <c r="AE54" s="96">
        <v>150000</v>
      </c>
      <c r="AF54" s="102">
        <v>1</v>
      </c>
      <c r="AG54" s="92" t="s">
        <v>65</v>
      </c>
      <c r="AH54" s="96" t="s">
        <v>58</v>
      </c>
      <c r="AI54" s="96" t="s">
        <v>58</v>
      </c>
      <c r="AJ54" s="96" t="s">
        <v>58</v>
      </c>
      <c r="AK54" s="96" t="s">
        <v>58</v>
      </c>
      <c r="AL54" s="96">
        <f>AE54</f>
        <v>150000</v>
      </c>
      <c r="AM54" s="103"/>
    </row>
    <row r="55" spans="2:40" ht="72" x14ac:dyDescent="0.25">
      <c r="B55" s="17">
        <v>42</v>
      </c>
      <c r="C55" s="77" t="s">
        <v>211</v>
      </c>
      <c r="D55" s="24" t="s">
        <v>46</v>
      </c>
      <c r="E55" s="25" t="s">
        <v>47</v>
      </c>
      <c r="F55" s="6" t="s">
        <v>60</v>
      </c>
      <c r="G55" s="36">
        <v>3</v>
      </c>
      <c r="H55" s="36" t="s">
        <v>207</v>
      </c>
      <c r="I55" s="40">
        <v>2016</v>
      </c>
      <c r="J55" s="36" t="s">
        <v>47</v>
      </c>
      <c r="K55" s="13" t="s">
        <v>212</v>
      </c>
      <c r="L55" s="36">
        <v>12</v>
      </c>
      <c r="M55" s="23" t="s">
        <v>170</v>
      </c>
      <c r="N55" s="23" t="s">
        <v>171</v>
      </c>
      <c r="O55" s="68" t="s">
        <v>213</v>
      </c>
      <c r="P55" s="6" t="s">
        <v>222</v>
      </c>
      <c r="Q55" s="36">
        <v>5</v>
      </c>
      <c r="R55" s="36">
        <v>12</v>
      </c>
      <c r="S55" s="6" t="s">
        <v>220</v>
      </c>
      <c r="T55" s="36">
        <v>17</v>
      </c>
      <c r="U55" s="36">
        <v>100</v>
      </c>
      <c r="V55" s="68" t="s">
        <v>221</v>
      </c>
      <c r="W55" s="13">
        <v>1</v>
      </c>
      <c r="X55" s="13">
        <v>8</v>
      </c>
      <c r="Y55" s="13" t="s">
        <v>58</v>
      </c>
      <c r="Z55" s="13" t="s">
        <v>58</v>
      </c>
      <c r="AA55" s="13" t="s">
        <v>58</v>
      </c>
      <c r="AB55" s="13" t="s">
        <v>58</v>
      </c>
      <c r="AC55" s="13" t="s">
        <v>58</v>
      </c>
      <c r="AD55" s="25" t="s">
        <v>47</v>
      </c>
      <c r="AE55" s="13">
        <v>13480</v>
      </c>
      <c r="AF55" s="76">
        <v>0.26650000000000001</v>
      </c>
      <c r="AG55" s="6" t="s">
        <v>65</v>
      </c>
      <c r="AH55" s="13" t="s">
        <v>223</v>
      </c>
      <c r="AI55" s="13">
        <v>37110</v>
      </c>
      <c r="AJ55" s="76" t="s">
        <v>224</v>
      </c>
      <c r="AK55" s="13" t="s">
        <v>103</v>
      </c>
      <c r="AL55" s="13">
        <f>SUM(AE55,AI55)</f>
        <v>50590</v>
      </c>
      <c r="AM55" s="23"/>
    </row>
    <row r="56" spans="2:40" ht="60" x14ac:dyDescent="0.25">
      <c r="B56" s="92">
        <v>43</v>
      </c>
      <c r="C56" s="106" t="s">
        <v>201</v>
      </c>
      <c r="D56" s="94" t="s">
        <v>46</v>
      </c>
      <c r="E56" s="95" t="s">
        <v>47</v>
      </c>
      <c r="F56" s="92" t="s">
        <v>60</v>
      </c>
      <c r="G56" s="107">
        <v>5</v>
      </c>
      <c r="H56" s="107" t="s">
        <v>202</v>
      </c>
      <c r="I56" s="98">
        <v>2016</v>
      </c>
      <c r="J56" s="107" t="s">
        <v>47</v>
      </c>
      <c r="K56" s="96" t="s">
        <v>214</v>
      </c>
      <c r="L56" s="107">
        <v>33</v>
      </c>
      <c r="M56" s="103" t="s">
        <v>170</v>
      </c>
      <c r="N56" s="103" t="s">
        <v>171</v>
      </c>
      <c r="O56" s="100" t="s">
        <v>218</v>
      </c>
      <c r="P56" s="111" t="s">
        <v>215</v>
      </c>
      <c r="Q56" s="107">
        <v>1</v>
      </c>
      <c r="R56" s="107">
        <v>33</v>
      </c>
      <c r="S56" s="92" t="s">
        <v>216</v>
      </c>
      <c r="T56" s="107">
        <v>8</v>
      </c>
      <c r="U56" s="107">
        <v>33</v>
      </c>
      <c r="V56" s="96" t="s">
        <v>58</v>
      </c>
      <c r="W56" s="96" t="s">
        <v>58</v>
      </c>
      <c r="X56" s="96" t="s">
        <v>58</v>
      </c>
      <c r="Y56" s="96" t="s">
        <v>58</v>
      </c>
      <c r="Z56" s="96" t="s">
        <v>58</v>
      </c>
      <c r="AA56" s="96" t="s">
        <v>58</v>
      </c>
      <c r="AB56" s="96" t="s">
        <v>58</v>
      </c>
      <c r="AC56" s="96" t="s">
        <v>58</v>
      </c>
      <c r="AD56" s="95" t="s">
        <v>47</v>
      </c>
      <c r="AE56" s="107">
        <v>78176</v>
      </c>
      <c r="AF56" s="105">
        <v>0.8639</v>
      </c>
      <c r="AG56" s="92" t="s">
        <v>65</v>
      </c>
      <c r="AH56" s="96" t="s">
        <v>217</v>
      </c>
      <c r="AI56" s="96">
        <v>12312</v>
      </c>
      <c r="AJ56" s="105">
        <v>0.1361</v>
      </c>
      <c r="AK56" s="96" t="s">
        <v>103</v>
      </c>
      <c r="AL56" s="96">
        <f>SUM(AE56,AI56)</f>
        <v>90488</v>
      </c>
      <c r="AM56" s="103"/>
    </row>
    <row r="57" spans="2:40" ht="84" x14ac:dyDescent="0.25">
      <c r="B57" s="17">
        <v>44</v>
      </c>
      <c r="C57" s="68" t="s">
        <v>209</v>
      </c>
      <c r="D57" s="24" t="s">
        <v>46</v>
      </c>
      <c r="E57" s="25" t="s">
        <v>47</v>
      </c>
      <c r="F57" s="6" t="s">
        <v>60</v>
      </c>
      <c r="G57" s="27">
        <v>5</v>
      </c>
      <c r="H57" s="27" t="s">
        <v>202</v>
      </c>
      <c r="I57" s="40">
        <v>2016</v>
      </c>
      <c r="J57" s="36" t="s">
        <v>47</v>
      </c>
      <c r="K57" s="13" t="s">
        <v>219</v>
      </c>
      <c r="L57" s="36">
        <v>60</v>
      </c>
      <c r="M57" s="6" t="s">
        <v>206</v>
      </c>
      <c r="N57" s="17" t="s">
        <v>171</v>
      </c>
      <c r="O57" s="68" t="s">
        <v>205</v>
      </c>
      <c r="P57" s="6" t="s">
        <v>225</v>
      </c>
      <c r="Q57" s="36">
        <v>2</v>
      </c>
      <c r="R57" s="36">
        <v>60</v>
      </c>
      <c r="S57" s="6" t="s">
        <v>220</v>
      </c>
      <c r="T57" s="36">
        <v>6</v>
      </c>
      <c r="U57" s="36">
        <v>60</v>
      </c>
      <c r="V57" s="13" t="s">
        <v>58</v>
      </c>
      <c r="W57" s="13" t="s">
        <v>58</v>
      </c>
      <c r="X57" s="13" t="s">
        <v>58</v>
      </c>
      <c r="Y57" s="13" t="s">
        <v>58</v>
      </c>
      <c r="Z57" s="13" t="s">
        <v>58</v>
      </c>
      <c r="AA57" s="13" t="s">
        <v>58</v>
      </c>
      <c r="AB57" s="13" t="s">
        <v>58</v>
      </c>
      <c r="AC57" s="13" t="s">
        <v>58</v>
      </c>
      <c r="AD57" s="6" t="s">
        <v>206</v>
      </c>
      <c r="AE57" s="13">
        <v>1000</v>
      </c>
      <c r="AF57" s="16">
        <v>0.2</v>
      </c>
      <c r="AG57" s="6" t="s">
        <v>65</v>
      </c>
      <c r="AH57" s="25" t="s">
        <v>47</v>
      </c>
      <c r="AI57" s="13">
        <v>4000</v>
      </c>
      <c r="AJ57" s="16">
        <v>0.8</v>
      </c>
      <c r="AK57" s="13" t="s">
        <v>103</v>
      </c>
      <c r="AL57" s="13">
        <f>SUM(AE57,AI57)</f>
        <v>5000</v>
      </c>
      <c r="AM57" s="23"/>
    </row>
    <row r="58" spans="2:40" ht="120" x14ac:dyDescent="0.25">
      <c r="B58" s="17">
        <v>45</v>
      </c>
      <c r="C58" s="68" t="s">
        <v>210</v>
      </c>
      <c r="D58" s="24" t="s">
        <v>46</v>
      </c>
      <c r="E58" s="25" t="s">
        <v>47</v>
      </c>
      <c r="F58" s="6" t="s">
        <v>60</v>
      </c>
      <c r="G58" s="27">
        <v>5</v>
      </c>
      <c r="H58" s="27" t="s">
        <v>202</v>
      </c>
      <c r="I58" s="40">
        <v>2016</v>
      </c>
      <c r="J58" s="36" t="s">
        <v>47</v>
      </c>
      <c r="K58" s="36" t="s">
        <v>234</v>
      </c>
      <c r="L58" s="36">
        <v>15</v>
      </c>
      <c r="M58" s="6" t="s">
        <v>233</v>
      </c>
      <c r="N58" s="21" t="s">
        <v>232</v>
      </c>
      <c r="O58" s="68" t="s">
        <v>204</v>
      </c>
      <c r="P58" s="6" t="s">
        <v>226</v>
      </c>
      <c r="Q58" s="36">
        <v>1</v>
      </c>
      <c r="R58" s="36">
        <v>15</v>
      </c>
      <c r="S58" s="6" t="s">
        <v>216</v>
      </c>
      <c r="T58" s="36">
        <v>6</v>
      </c>
      <c r="U58" s="36">
        <v>15</v>
      </c>
      <c r="V58" s="13" t="s">
        <v>58</v>
      </c>
      <c r="W58" s="13" t="s">
        <v>58</v>
      </c>
      <c r="X58" s="13" t="s">
        <v>58</v>
      </c>
      <c r="Y58" s="13" t="s">
        <v>58</v>
      </c>
      <c r="Z58" s="13" t="s">
        <v>58</v>
      </c>
      <c r="AA58" s="13" t="s">
        <v>58</v>
      </c>
      <c r="AB58" s="13" t="s">
        <v>58</v>
      </c>
      <c r="AC58" s="13" t="s">
        <v>58</v>
      </c>
      <c r="AD58" s="6" t="s">
        <v>203</v>
      </c>
      <c r="AE58" s="13">
        <v>500</v>
      </c>
      <c r="AF58" s="16">
        <v>0.25</v>
      </c>
      <c r="AG58" s="6" t="s">
        <v>65</v>
      </c>
      <c r="AH58" s="25" t="s">
        <v>47</v>
      </c>
      <c r="AI58" s="13">
        <v>1500</v>
      </c>
      <c r="AJ58" s="16">
        <v>0.75</v>
      </c>
      <c r="AK58" s="13" t="s">
        <v>103</v>
      </c>
      <c r="AL58" s="13">
        <f>SUM(AE58,AI58)</f>
        <v>2000</v>
      </c>
      <c r="AM58" s="23"/>
    </row>
    <row r="59" spans="2:40" x14ac:dyDescent="0.25">
      <c r="B59" s="60"/>
    </row>
    <row r="60" spans="2:40" x14ac:dyDescent="0.25">
      <c r="B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82">
        <f>SUM(AL14:AL58)</f>
        <v>462251</v>
      </c>
      <c r="AM60" s="57"/>
    </row>
    <row r="62" spans="2:40" x14ac:dyDescent="0.25">
      <c r="H62" s="5"/>
      <c r="I62" s="5"/>
      <c r="J62" s="5"/>
    </row>
    <row r="63" spans="2:40" x14ac:dyDescent="0.25">
      <c r="C63" s="15" t="s">
        <v>236</v>
      </c>
    </row>
    <row r="64" spans="2:40" ht="24" x14ac:dyDescent="0.25">
      <c r="AK64" s="25" t="s">
        <v>47</v>
      </c>
      <c r="AL64" s="83">
        <v>15000</v>
      </c>
      <c r="AM64" s="83"/>
      <c r="AN64" s="83"/>
    </row>
    <row r="65" spans="2:40" ht="24" x14ac:dyDescent="0.25">
      <c r="C65" s="5" t="s">
        <v>43</v>
      </c>
      <c r="D65" s="5"/>
      <c r="E65" s="5"/>
      <c r="F65" s="5"/>
      <c r="G65" s="5"/>
      <c r="AK65" s="25" t="s">
        <v>47</v>
      </c>
      <c r="AL65" s="83">
        <v>3000</v>
      </c>
      <c r="AM65" s="83"/>
      <c r="AN65" s="83"/>
    </row>
    <row r="66" spans="2:40" x14ac:dyDescent="0.25">
      <c r="AK66" s="6" t="s">
        <v>80</v>
      </c>
      <c r="AL66" s="83">
        <v>1000</v>
      </c>
      <c r="AM66" s="83" t="s">
        <v>81</v>
      </c>
      <c r="AN66" s="83">
        <v>800</v>
      </c>
    </row>
    <row r="67" spans="2:40" ht="24" x14ac:dyDescent="0.25">
      <c r="AK67" s="25" t="s">
        <v>47</v>
      </c>
      <c r="AL67" s="83">
        <v>500</v>
      </c>
      <c r="AM67" s="83"/>
      <c r="AN67" s="83"/>
    </row>
    <row r="68" spans="2:40" x14ac:dyDescent="0.25">
      <c r="AK68" s="6" t="s">
        <v>58</v>
      </c>
      <c r="AL68" s="83">
        <v>0</v>
      </c>
      <c r="AM68" s="83"/>
      <c r="AN68" s="83"/>
    </row>
    <row r="69" spans="2:40" ht="24" x14ac:dyDescent="0.25">
      <c r="AK69" s="25" t="s">
        <v>47</v>
      </c>
      <c r="AL69" s="84">
        <v>800</v>
      </c>
      <c r="AM69" s="83"/>
      <c r="AN69" s="83"/>
    </row>
    <row r="70" spans="2:40" x14ac:dyDescent="0.25">
      <c r="AK70" s="6" t="s">
        <v>58</v>
      </c>
      <c r="AL70" s="83">
        <v>0</v>
      </c>
      <c r="AM70" s="83"/>
      <c r="AN70" s="83"/>
    </row>
    <row r="71" spans="2:40" ht="36.75" x14ac:dyDescent="0.25">
      <c r="B71" s="154" t="s">
        <v>44</v>
      </c>
      <c r="C71" s="155"/>
      <c r="D71" s="155"/>
      <c r="E71" s="155"/>
      <c r="F71" s="155"/>
      <c r="G71" s="155"/>
      <c r="H71" s="155"/>
      <c r="I71" s="155"/>
      <c r="J71" s="155"/>
      <c r="K71" s="155"/>
      <c r="L71" s="156"/>
      <c r="AK71" s="21" t="s">
        <v>102</v>
      </c>
      <c r="AL71" s="85">
        <v>8965</v>
      </c>
      <c r="AM71" s="83"/>
      <c r="AN71" s="83"/>
    </row>
    <row r="72" spans="2:40" x14ac:dyDescent="0.25">
      <c r="B72" s="157"/>
      <c r="C72" s="158"/>
      <c r="D72" s="158"/>
      <c r="E72" s="158"/>
      <c r="F72" s="158"/>
      <c r="G72" s="158"/>
      <c r="H72" s="158"/>
      <c r="I72" s="158"/>
      <c r="J72" s="158"/>
      <c r="K72" s="158"/>
      <c r="L72" s="159"/>
      <c r="AK72" s="25" t="s">
        <v>58</v>
      </c>
      <c r="AL72" s="83">
        <v>0</v>
      </c>
      <c r="AM72" s="83"/>
      <c r="AN72" s="83"/>
    </row>
    <row r="73" spans="2:40" ht="24" x14ac:dyDescent="0.25">
      <c r="B73" s="157"/>
      <c r="C73" s="158"/>
      <c r="D73" s="158"/>
      <c r="E73" s="158"/>
      <c r="F73" s="158"/>
      <c r="G73" s="158"/>
      <c r="H73" s="158"/>
      <c r="I73" s="158"/>
      <c r="J73" s="158"/>
      <c r="K73" s="158"/>
      <c r="L73" s="159"/>
      <c r="AK73" s="25" t="s">
        <v>47</v>
      </c>
      <c r="AL73" s="83">
        <v>3910</v>
      </c>
      <c r="AM73" s="83"/>
      <c r="AN73" s="83"/>
    </row>
    <row r="74" spans="2:40" ht="24" x14ac:dyDescent="0.25">
      <c r="B74" s="157"/>
      <c r="C74" s="158"/>
      <c r="D74" s="158"/>
      <c r="E74" s="158"/>
      <c r="F74" s="158"/>
      <c r="G74" s="158"/>
      <c r="H74" s="158"/>
      <c r="I74" s="158"/>
      <c r="J74" s="158"/>
      <c r="K74" s="158"/>
      <c r="L74" s="159"/>
      <c r="AK74" s="25" t="s">
        <v>47</v>
      </c>
      <c r="AL74" s="83">
        <v>600</v>
      </c>
      <c r="AM74" s="83"/>
      <c r="AN74" s="83"/>
    </row>
    <row r="75" spans="2:40" ht="24" x14ac:dyDescent="0.25">
      <c r="B75" s="157"/>
      <c r="C75" s="158"/>
      <c r="D75" s="158"/>
      <c r="E75" s="158"/>
      <c r="F75" s="158"/>
      <c r="G75" s="158"/>
      <c r="H75" s="158"/>
      <c r="I75" s="158"/>
      <c r="J75" s="158"/>
      <c r="K75" s="158"/>
      <c r="L75" s="159"/>
      <c r="AK75" s="25" t="s">
        <v>47</v>
      </c>
      <c r="AL75" s="83">
        <v>800</v>
      </c>
      <c r="AM75" s="83"/>
      <c r="AN75" s="83"/>
    </row>
    <row r="76" spans="2:40" x14ac:dyDescent="0.25">
      <c r="B76" s="157"/>
      <c r="C76" s="158"/>
      <c r="D76" s="158"/>
      <c r="E76" s="158"/>
      <c r="F76" s="158"/>
      <c r="G76" s="158"/>
      <c r="H76" s="158"/>
      <c r="I76" s="158"/>
      <c r="J76" s="158"/>
      <c r="K76" s="158"/>
      <c r="L76" s="159"/>
      <c r="AK76" s="14" t="s">
        <v>121</v>
      </c>
      <c r="AL76" s="85">
        <v>0</v>
      </c>
      <c r="AM76" s="83"/>
      <c r="AN76" s="83"/>
    </row>
    <row r="77" spans="2:40" x14ac:dyDescent="0.25">
      <c r="B77" s="157"/>
      <c r="C77" s="158"/>
      <c r="D77" s="158"/>
      <c r="E77" s="158"/>
      <c r="F77" s="158"/>
      <c r="G77" s="158"/>
      <c r="H77" s="158"/>
      <c r="I77" s="158"/>
      <c r="J77" s="158"/>
      <c r="K77" s="158"/>
      <c r="L77" s="159"/>
      <c r="AK77" s="14" t="s">
        <v>58</v>
      </c>
      <c r="AL77" s="86">
        <v>0</v>
      </c>
      <c r="AM77" s="83"/>
      <c r="AN77" s="83"/>
    </row>
    <row r="78" spans="2:40" ht="38.25" x14ac:dyDescent="0.25">
      <c r="B78" s="157"/>
      <c r="C78" s="158"/>
      <c r="D78" s="158"/>
      <c r="E78" s="158"/>
      <c r="F78" s="158"/>
      <c r="G78" s="158"/>
      <c r="H78" s="158"/>
      <c r="I78" s="158"/>
      <c r="J78" s="158"/>
      <c r="K78" s="158"/>
      <c r="L78" s="159"/>
      <c r="AK78" s="18" t="s">
        <v>57</v>
      </c>
      <c r="AL78" s="85">
        <v>0</v>
      </c>
      <c r="AM78" s="83"/>
      <c r="AN78" s="83"/>
    </row>
    <row r="79" spans="2:40" ht="38.25" x14ac:dyDescent="0.25">
      <c r="B79" s="157"/>
      <c r="C79" s="158"/>
      <c r="D79" s="158"/>
      <c r="E79" s="158"/>
      <c r="F79" s="158"/>
      <c r="G79" s="158"/>
      <c r="H79" s="158"/>
      <c r="I79" s="158"/>
      <c r="J79" s="158"/>
      <c r="K79" s="158"/>
      <c r="L79" s="159"/>
      <c r="AK79" s="18" t="s">
        <v>57</v>
      </c>
      <c r="AL79" s="85">
        <v>0</v>
      </c>
      <c r="AM79" s="83"/>
      <c r="AN79" s="83"/>
    </row>
    <row r="80" spans="2:40" x14ac:dyDescent="0.25">
      <c r="B80" s="157"/>
      <c r="C80" s="158"/>
      <c r="D80" s="158"/>
      <c r="E80" s="158"/>
      <c r="F80" s="158"/>
      <c r="G80" s="158"/>
      <c r="H80" s="158"/>
      <c r="I80" s="158"/>
      <c r="J80" s="158"/>
      <c r="K80" s="158"/>
      <c r="L80" s="159"/>
      <c r="AK80" s="14" t="s">
        <v>58</v>
      </c>
      <c r="AL80" s="86">
        <v>0</v>
      </c>
      <c r="AM80" s="87"/>
      <c r="AN80" s="86"/>
    </row>
    <row r="81" spans="2:40" x14ac:dyDescent="0.25">
      <c r="B81" s="157"/>
      <c r="C81" s="158"/>
      <c r="D81" s="158"/>
      <c r="E81" s="158"/>
      <c r="F81" s="158"/>
      <c r="G81" s="158"/>
      <c r="H81" s="158"/>
      <c r="I81" s="158"/>
      <c r="J81" s="158"/>
      <c r="K81" s="158"/>
      <c r="L81" s="159"/>
      <c r="AK81" s="14" t="s">
        <v>58</v>
      </c>
      <c r="AL81" s="86">
        <v>0</v>
      </c>
      <c r="AM81" s="87"/>
      <c r="AN81" s="86"/>
    </row>
    <row r="82" spans="2:40" x14ac:dyDescent="0.25">
      <c r="B82" s="157"/>
      <c r="C82" s="158"/>
      <c r="D82" s="158"/>
      <c r="E82" s="158"/>
      <c r="F82" s="158"/>
      <c r="G82" s="158"/>
      <c r="H82" s="158"/>
      <c r="I82" s="158"/>
      <c r="J82" s="158"/>
      <c r="K82" s="158"/>
      <c r="L82" s="159"/>
      <c r="AK82" s="14" t="s">
        <v>121</v>
      </c>
      <c r="AL82" s="86">
        <v>0</v>
      </c>
      <c r="AM82" s="87"/>
      <c r="AN82" s="86"/>
    </row>
    <row r="83" spans="2:40" x14ac:dyDescent="0.25">
      <c r="B83" s="157"/>
      <c r="C83" s="158"/>
      <c r="D83" s="158"/>
      <c r="E83" s="158"/>
      <c r="F83" s="158"/>
      <c r="G83" s="158"/>
      <c r="H83" s="158"/>
      <c r="I83" s="158"/>
      <c r="J83" s="158"/>
      <c r="K83" s="158"/>
      <c r="L83" s="159"/>
      <c r="AK83" s="14" t="s">
        <v>58</v>
      </c>
      <c r="AL83" s="86">
        <v>0</v>
      </c>
      <c r="AM83" s="87"/>
      <c r="AN83" s="86"/>
    </row>
    <row r="84" spans="2:40" x14ac:dyDescent="0.25">
      <c r="B84" s="157"/>
      <c r="C84" s="158"/>
      <c r="D84" s="158"/>
      <c r="E84" s="158"/>
      <c r="F84" s="158"/>
      <c r="G84" s="158"/>
      <c r="H84" s="158"/>
      <c r="I84" s="158"/>
      <c r="J84" s="158"/>
      <c r="K84" s="158"/>
      <c r="L84" s="159"/>
      <c r="AK84" s="19" t="s">
        <v>121</v>
      </c>
      <c r="AL84" s="88">
        <v>0</v>
      </c>
      <c r="AM84" s="87"/>
      <c r="AN84" s="86"/>
    </row>
    <row r="85" spans="2:40" x14ac:dyDescent="0.25">
      <c r="B85" s="157"/>
      <c r="C85" s="158"/>
      <c r="D85" s="158"/>
      <c r="E85" s="158"/>
      <c r="F85" s="158"/>
      <c r="G85" s="158"/>
      <c r="H85" s="158"/>
      <c r="I85" s="158"/>
      <c r="J85" s="158"/>
      <c r="K85" s="158"/>
      <c r="L85" s="159"/>
      <c r="AK85" s="19" t="s">
        <v>121</v>
      </c>
      <c r="AL85" s="88">
        <v>0</v>
      </c>
      <c r="AM85" s="87"/>
      <c r="AN85" s="86"/>
    </row>
    <row r="86" spans="2:40" ht="38.25" x14ac:dyDescent="0.25">
      <c r="B86" s="157"/>
      <c r="C86" s="158"/>
      <c r="D86" s="158"/>
      <c r="E86" s="158"/>
      <c r="F86" s="158"/>
      <c r="G86" s="158"/>
      <c r="H86" s="158"/>
      <c r="I86" s="158"/>
      <c r="J86" s="158"/>
      <c r="K86" s="158"/>
      <c r="L86" s="159"/>
      <c r="AK86" s="19" t="s">
        <v>57</v>
      </c>
      <c r="AL86" s="88">
        <v>0</v>
      </c>
      <c r="AM86" s="87"/>
      <c r="AN86" s="86"/>
    </row>
    <row r="87" spans="2:40" ht="38.25" x14ac:dyDescent="0.25">
      <c r="B87" s="157"/>
      <c r="C87" s="158"/>
      <c r="D87" s="158"/>
      <c r="E87" s="158"/>
      <c r="F87" s="158"/>
      <c r="G87" s="158"/>
      <c r="H87" s="158"/>
      <c r="I87" s="158"/>
      <c r="J87" s="158"/>
      <c r="K87" s="158"/>
      <c r="L87" s="159"/>
      <c r="AK87" s="19" t="s">
        <v>57</v>
      </c>
      <c r="AL87" s="88">
        <v>0</v>
      </c>
      <c r="AM87" s="87"/>
      <c r="AN87" s="86"/>
    </row>
    <row r="88" spans="2:40" x14ac:dyDescent="0.25">
      <c r="B88" s="157"/>
      <c r="C88" s="158"/>
      <c r="D88" s="158"/>
      <c r="E88" s="158"/>
      <c r="F88" s="158"/>
      <c r="G88" s="158"/>
      <c r="H88" s="158"/>
      <c r="I88" s="158"/>
      <c r="J88" s="158"/>
      <c r="K88" s="158"/>
      <c r="L88" s="159"/>
      <c r="AK88" s="23" t="s">
        <v>58</v>
      </c>
      <c r="AL88" s="88">
        <v>0</v>
      </c>
      <c r="AM88" s="87"/>
      <c r="AN88" s="86"/>
    </row>
    <row r="89" spans="2:40" x14ac:dyDescent="0.25">
      <c r="B89" s="157"/>
      <c r="C89" s="158"/>
      <c r="D89" s="158"/>
      <c r="E89" s="158"/>
      <c r="F89" s="158"/>
      <c r="G89" s="158"/>
      <c r="H89" s="158"/>
      <c r="I89" s="158"/>
      <c r="J89" s="158"/>
      <c r="K89" s="158"/>
      <c r="L89" s="159"/>
      <c r="AK89" s="23" t="s">
        <v>58</v>
      </c>
      <c r="AL89" s="88">
        <v>0</v>
      </c>
      <c r="AM89" s="87"/>
      <c r="AN89" s="86"/>
    </row>
    <row r="90" spans="2:40" ht="24" x14ac:dyDescent="0.25">
      <c r="B90" s="157"/>
      <c r="C90" s="158"/>
      <c r="D90" s="158"/>
      <c r="E90" s="158"/>
      <c r="F90" s="158"/>
      <c r="G90" s="158"/>
      <c r="H90" s="158"/>
      <c r="I90" s="158"/>
      <c r="J90" s="158"/>
      <c r="K90" s="158"/>
      <c r="L90" s="159"/>
      <c r="AK90" s="25" t="s">
        <v>47</v>
      </c>
      <c r="AL90" s="83">
        <v>3910</v>
      </c>
      <c r="AM90" s="83"/>
      <c r="AN90" s="83"/>
    </row>
    <row r="91" spans="2:40" x14ac:dyDescent="0.25">
      <c r="B91" s="157"/>
      <c r="C91" s="158"/>
      <c r="D91" s="158"/>
      <c r="E91" s="158"/>
      <c r="F91" s="158"/>
      <c r="G91" s="158"/>
      <c r="H91" s="158"/>
      <c r="I91" s="158"/>
      <c r="J91" s="158"/>
      <c r="K91" s="158"/>
      <c r="L91" s="159"/>
      <c r="AK91" s="25" t="s">
        <v>58</v>
      </c>
      <c r="AL91" s="88">
        <v>0</v>
      </c>
      <c r="AM91" s="87"/>
      <c r="AN91" s="86"/>
    </row>
    <row r="92" spans="2:40" ht="24" x14ac:dyDescent="0.25">
      <c r="B92" s="157"/>
      <c r="C92" s="158"/>
      <c r="D92" s="158"/>
      <c r="E92" s="158"/>
      <c r="F92" s="158"/>
      <c r="G92" s="158"/>
      <c r="H92" s="158"/>
      <c r="I92" s="158"/>
      <c r="J92" s="158"/>
      <c r="K92" s="158"/>
      <c r="L92" s="159"/>
      <c r="AK92" s="25" t="s">
        <v>47</v>
      </c>
      <c r="AL92" s="83">
        <v>4650</v>
      </c>
      <c r="AM92" s="83"/>
      <c r="AN92" s="83"/>
    </row>
    <row r="93" spans="2:40" ht="24" x14ac:dyDescent="0.25">
      <c r="B93" s="157"/>
      <c r="C93" s="158"/>
      <c r="D93" s="158"/>
      <c r="E93" s="158"/>
      <c r="F93" s="158"/>
      <c r="G93" s="158"/>
      <c r="H93" s="158"/>
      <c r="I93" s="158"/>
      <c r="J93" s="158"/>
      <c r="K93" s="158"/>
      <c r="L93" s="159"/>
      <c r="AK93" s="25" t="s">
        <v>47</v>
      </c>
      <c r="AL93" s="83">
        <v>29715</v>
      </c>
      <c r="AM93" s="83"/>
      <c r="AN93" s="83"/>
    </row>
    <row r="94" spans="2:40" ht="24" x14ac:dyDescent="0.25">
      <c r="B94" s="157"/>
      <c r="C94" s="158"/>
      <c r="D94" s="158"/>
      <c r="E94" s="158"/>
      <c r="F94" s="158"/>
      <c r="G94" s="158"/>
      <c r="H94" s="158"/>
      <c r="I94" s="158"/>
      <c r="J94" s="158"/>
      <c r="K94" s="158"/>
      <c r="L94" s="159"/>
      <c r="AK94" s="25" t="s">
        <v>47</v>
      </c>
      <c r="AL94" s="83">
        <v>34475</v>
      </c>
      <c r="AM94" s="83"/>
      <c r="AN94" s="83"/>
    </row>
    <row r="95" spans="2:40" ht="24" x14ac:dyDescent="0.25">
      <c r="B95" s="157"/>
      <c r="C95" s="158"/>
      <c r="D95" s="158"/>
      <c r="E95" s="158"/>
      <c r="F95" s="158"/>
      <c r="G95" s="158"/>
      <c r="H95" s="158"/>
      <c r="I95" s="158"/>
      <c r="J95" s="158"/>
      <c r="K95" s="158"/>
      <c r="L95" s="159"/>
      <c r="AK95" s="25" t="s">
        <v>47</v>
      </c>
      <c r="AL95" s="83">
        <v>18948</v>
      </c>
      <c r="AM95" s="83" t="s">
        <v>161</v>
      </c>
      <c r="AN95" s="83">
        <v>15000</v>
      </c>
    </row>
    <row r="96" spans="2:40" x14ac:dyDescent="0.25">
      <c r="B96" s="157"/>
      <c r="C96" s="158"/>
      <c r="D96" s="158"/>
      <c r="E96" s="158"/>
      <c r="F96" s="158"/>
      <c r="G96" s="158"/>
      <c r="H96" s="158"/>
      <c r="I96" s="158"/>
      <c r="J96" s="158"/>
      <c r="K96" s="158"/>
      <c r="L96" s="159"/>
      <c r="AK96" s="81" t="s">
        <v>121</v>
      </c>
      <c r="AL96" s="88">
        <v>0</v>
      </c>
      <c r="AM96" s="87"/>
      <c r="AN96" s="86"/>
    </row>
    <row r="97" spans="2:40" x14ac:dyDescent="0.25">
      <c r="B97" s="157"/>
      <c r="C97" s="158"/>
      <c r="D97" s="158"/>
      <c r="E97" s="158"/>
      <c r="F97" s="158"/>
      <c r="G97" s="158"/>
      <c r="H97" s="158"/>
      <c r="I97" s="158"/>
      <c r="J97" s="158"/>
      <c r="K97" s="158"/>
      <c r="L97" s="159"/>
      <c r="AK97" s="81" t="s">
        <v>121</v>
      </c>
      <c r="AL97" s="88">
        <v>0</v>
      </c>
      <c r="AM97" s="87"/>
      <c r="AN97" s="86"/>
    </row>
    <row r="98" spans="2:40" ht="36" x14ac:dyDescent="0.25">
      <c r="B98" s="157"/>
      <c r="C98" s="158"/>
      <c r="D98" s="158"/>
      <c r="E98" s="158"/>
      <c r="F98" s="158"/>
      <c r="G98" s="158"/>
      <c r="H98" s="158"/>
      <c r="I98" s="158"/>
      <c r="J98" s="158"/>
      <c r="K98" s="158"/>
      <c r="L98" s="159"/>
      <c r="AK98" s="59" t="s">
        <v>57</v>
      </c>
      <c r="AL98" s="88">
        <v>0</v>
      </c>
      <c r="AM98" s="87"/>
      <c r="AN98" s="86"/>
    </row>
    <row r="99" spans="2:40" ht="36" x14ac:dyDescent="0.25">
      <c r="B99" s="157"/>
      <c r="C99" s="158"/>
      <c r="D99" s="158"/>
      <c r="E99" s="158"/>
      <c r="F99" s="158"/>
      <c r="G99" s="158"/>
      <c r="H99" s="158"/>
      <c r="I99" s="158"/>
      <c r="J99" s="158"/>
      <c r="K99" s="158"/>
      <c r="L99" s="159"/>
      <c r="AK99" s="59" t="s">
        <v>57</v>
      </c>
      <c r="AL99" s="88">
        <v>0</v>
      </c>
      <c r="AM99" s="87"/>
      <c r="AN99" s="86"/>
    </row>
    <row r="100" spans="2:40" ht="24" x14ac:dyDescent="0.25">
      <c r="B100" s="157"/>
      <c r="C100" s="158"/>
      <c r="D100" s="158"/>
      <c r="E100" s="158"/>
      <c r="F100" s="158"/>
      <c r="G100" s="158"/>
      <c r="H100" s="158"/>
      <c r="I100" s="158"/>
      <c r="J100" s="158"/>
      <c r="K100" s="158"/>
      <c r="L100" s="159"/>
      <c r="AK100" s="25" t="s">
        <v>47</v>
      </c>
      <c r="AL100" s="83">
        <v>1100</v>
      </c>
      <c r="AM100" s="83"/>
      <c r="AN100" s="83"/>
    </row>
    <row r="101" spans="2:40" ht="24" x14ac:dyDescent="0.25">
      <c r="B101" s="157"/>
      <c r="C101" s="158"/>
      <c r="D101" s="158"/>
      <c r="E101" s="158"/>
      <c r="F101" s="158"/>
      <c r="G101" s="158"/>
      <c r="H101" s="158"/>
      <c r="I101" s="158"/>
      <c r="J101" s="158"/>
      <c r="K101" s="158"/>
      <c r="L101" s="159"/>
      <c r="AK101" s="25" t="s">
        <v>47</v>
      </c>
      <c r="AL101" s="83">
        <v>8000</v>
      </c>
      <c r="AM101" s="83"/>
      <c r="AN101" s="83"/>
    </row>
    <row r="102" spans="2:40" ht="24" x14ac:dyDescent="0.25">
      <c r="B102" s="160"/>
      <c r="C102" s="161"/>
      <c r="D102" s="161"/>
      <c r="E102" s="161"/>
      <c r="F102" s="161"/>
      <c r="G102" s="161"/>
      <c r="H102" s="161"/>
      <c r="I102" s="161"/>
      <c r="J102" s="161"/>
      <c r="K102" s="161"/>
      <c r="L102" s="162"/>
      <c r="AK102" s="25" t="s">
        <v>47</v>
      </c>
      <c r="AL102" s="83">
        <v>7000</v>
      </c>
      <c r="AM102" s="83"/>
      <c r="AN102" s="83"/>
    </row>
    <row r="103" spans="2:40" ht="24" x14ac:dyDescent="0.25">
      <c r="AK103" s="25" t="s">
        <v>47</v>
      </c>
      <c r="AL103" s="83">
        <v>6000</v>
      </c>
      <c r="AM103" s="83"/>
      <c r="AN103" s="83"/>
    </row>
    <row r="104" spans="2:40" ht="24" x14ac:dyDescent="0.25">
      <c r="AK104" s="25" t="s">
        <v>47</v>
      </c>
      <c r="AL104" s="83">
        <v>150000</v>
      </c>
      <c r="AM104" s="83"/>
      <c r="AN104" s="83"/>
    </row>
    <row r="105" spans="2:40" ht="24" x14ac:dyDescent="0.25">
      <c r="AK105" s="25" t="s">
        <v>47</v>
      </c>
      <c r="AL105" s="83">
        <v>13480</v>
      </c>
      <c r="AM105" s="83" t="s">
        <v>223</v>
      </c>
      <c r="AN105" s="83">
        <v>37110</v>
      </c>
    </row>
    <row r="106" spans="2:40" ht="24" x14ac:dyDescent="0.25">
      <c r="AK106" s="25" t="s">
        <v>47</v>
      </c>
      <c r="AL106" s="84">
        <v>78176</v>
      </c>
      <c r="AM106" s="83" t="s">
        <v>217</v>
      </c>
      <c r="AN106" s="83">
        <v>12312</v>
      </c>
    </row>
    <row r="107" spans="2:40" ht="60" x14ac:dyDescent="0.25">
      <c r="AK107" s="6" t="s">
        <v>206</v>
      </c>
      <c r="AL107" s="83">
        <v>1000</v>
      </c>
      <c r="AM107" s="89" t="s">
        <v>47</v>
      </c>
      <c r="AN107" s="83">
        <v>4000</v>
      </c>
    </row>
    <row r="108" spans="2:40" ht="108" x14ac:dyDescent="0.25">
      <c r="AK108" s="6" t="s">
        <v>203</v>
      </c>
      <c r="AL108" s="83">
        <v>500</v>
      </c>
      <c r="AM108" s="89" t="s">
        <v>47</v>
      </c>
      <c r="AN108" s="83">
        <v>1500</v>
      </c>
    </row>
    <row r="110" spans="2:40" x14ac:dyDescent="0.25">
      <c r="AK110" s="90" t="s">
        <v>242</v>
      </c>
      <c r="AL110" s="91">
        <f>SUM(AL73:AL106,AL67:AL69,AL64:AL65,AN66,AN107:AN108)</f>
        <v>386364</v>
      </c>
      <c r="AM110" s="90" t="s">
        <v>243</v>
      </c>
      <c r="AN110" s="91">
        <f>SUM(AL107:AL108,AN105:AN106,AN95,AL71,AL66)</f>
        <v>75887</v>
      </c>
    </row>
    <row r="111" spans="2:40" x14ac:dyDescent="0.25">
      <c r="AK111" s="90" t="s">
        <v>244</v>
      </c>
      <c r="AL111" s="91">
        <f>SUM(AL110,AN110)</f>
        <v>462251</v>
      </c>
    </row>
  </sheetData>
  <mergeCells count="101">
    <mergeCell ref="B71:L102"/>
    <mergeCell ref="AJ12:AJ13"/>
    <mergeCell ref="AK12:AK13"/>
    <mergeCell ref="AL12:AL13"/>
    <mergeCell ref="AM12:AM13"/>
    <mergeCell ref="AD12:AD13"/>
    <mergeCell ref="AE12:AE13"/>
    <mergeCell ref="AF12:AF13"/>
    <mergeCell ref="AG12:AG13"/>
    <mergeCell ref="AH12:AH13"/>
    <mergeCell ref="AI12:AI13"/>
    <mergeCell ref="X12:X13"/>
    <mergeCell ref="O15:O17"/>
    <mergeCell ref="N15:N20"/>
    <mergeCell ref="N21:N25"/>
    <mergeCell ref="N26:N33"/>
    <mergeCell ref="N34:N41"/>
    <mergeCell ref="N42:N45"/>
    <mergeCell ref="N46:N50"/>
    <mergeCell ref="O46:O49"/>
    <mergeCell ref="O21:O25"/>
    <mergeCell ref="O26:O33"/>
    <mergeCell ref="AM34:AM35"/>
    <mergeCell ref="AM32:AM33"/>
    <mergeCell ref="AI10:AJ10"/>
    <mergeCell ref="W10:W11"/>
    <mergeCell ref="X10:X11"/>
    <mergeCell ref="B12:B13"/>
    <mergeCell ref="C12:C13"/>
    <mergeCell ref="D12:D13"/>
    <mergeCell ref="E12:E13"/>
    <mergeCell ref="F12:F13"/>
    <mergeCell ref="G12:H13"/>
    <mergeCell ref="I12:I13"/>
    <mergeCell ref="J12:J13"/>
    <mergeCell ref="K12:K13"/>
    <mergeCell ref="Q10:Q11"/>
    <mergeCell ref="R10:R11"/>
    <mergeCell ref="T12:T13"/>
    <mergeCell ref="L12:L13"/>
    <mergeCell ref="M12:M13"/>
    <mergeCell ref="N12:N13"/>
    <mergeCell ref="O12:O13"/>
    <mergeCell ref="P12:P13"/>
    <mergeCell ref="Y12:Y13"/>
    <mergeCell ref="Z12:Z13"/>
    <mergeCell ref="AA12:AA13"/>
    <mergeCell ref="AB12:AB13"/>
    <mergeCell ref="B5:B11"/>
    <mergeCell ref="C5:C11"/>
    <mergeCell ref="D5:F9"/>
    <mergeCell ref="G5:H10"/>
    <mergeCell ref="I5:I11"/>
    <mergeCell ref="AM5:AM8"/>
    <mergeCell ref="Y7:Z9"/>
    <mergeCell ref="AA7:AB9"/>
    <mergeCell ref="AC7:AC9"/>
    <mergeCell ref="AL9:AL11"/>
    <mergeCell ref="AM9:AM11"/>
    <mergeCell ref="AK10:AK11"/>
    <mergeCell ref="AC10:AC11"/>
    <mergeCell ref="AD10:AD11"/>
    <mergeCell ref="AE10:AF10"/>
    <mergeCell ref="AG10:AG11"/>
    <mergeCell ref="AH10:AH11"/>
    <mergeCell ref="AH5:AK9"/>
    <mergeCell ref="P10:P11"/>
    <mergeCell ref="Z10:Z11"/>
    <mergeCell ref="AA10:AA11"/>
    <mergeCell ref="AB10:AB11"/>
    <mergeCell ref="AL5:AL8"/>
    <mergeCell ref="S10:S11"/>
    <mergeCell ref="L10:L11"/>
    <mergeCell ref="M10:M11"/>
    <mergeCell ref="N10:N11"/>
    <mergeCell ref="O10:O11"/>
    <mergeCell ref="Y10:Y11"/>
    <mergeCell ref="J5:J11"/>
    <mergeCell ref="D10:D11"/>
    <mergeCell ref="E10:E11"/>
    <mergeCell ref="F10:F11"/>
    <mergeCell ref="K10:K11"/>
    <mergeCell ref="K5:L9"/>
    <mergeCell ref="T10:T11"/>
    <mergeCell ref="U10:U11"/>
    <mergeCell ref="V10:V11"/>
    <mergeCell ref="M5:O9"/>
    <mergeCell ref="P5:AB6"/>
    <mergeCell ref="O34:O39"/>
    <mergeCell ref="AC5:AC6"/>
    <mergeCell ref="AD5:AG9"/>
    <mergeCell ref="P7:R9"/>
    <mergeCell ref="S7:U9"/>
    <mergeCell ref="V7:X9"/>
    <mergeCell ref="U12:U13"/>
    <mergeCell ref="Q12:Q13"/>
    <mergeCell ref="V12:V13"/>
    <mergeCell ref="W12:W13"/>
    <mergeCell ref="AC12:AC13"/>
    <mergeCell ref="R12:R13"/>
    <mergeCell ref="S12:S13"/>
  </mergeCells>
  <dataValidations count="4">
    <dataValidation type="whole" allowBlank="1" showInputMessage="1" showErrorMessage="1" sqref="AL14:AL15 AL23:AL25 AL40 AL42:AL45 AL50:AL58">
      <formula1>1</formula1>
      <formula2>999999999999</formula2>
    </dataValidation>
    <dataValidation type="whole" allowBlank="1" showInputMessage="1" showErrorMessage="1" sqref="AE14:AE15 AE23:AE25 AE40 AE42:AE45 AE50:AE55 AE57:AE58 AI57:AI58 AL64:AL65 AL73:AL75 AL90 AL92:AL95 AL100:AL105 AL107:AL108 AN107:AN108">
      <formula1>1</formula1>
      <formula2>9999999999</formula2>
    </dataValidation>
    <dataValidation type="whole" allowBlank="1" showInputMessage="1" showErrorMessage="1" sqref="D14:D15 D41:D58">
      <formula1>1</formula1>
      <formula2>9999999</formula2>
    </dataValidation>
    <dataValidation type="whole" allowBlank="1" showInputMessage="1" showErrorMessage="1" sqref="B14:B15">
      <formula1>1</formula1>
      <formula2>10000</formula2>
    </dataValidation>
  </dataValidations>
  <pageMargins left="0.11811023622047244" right="0.11811023622047244" top="0.15748031496062992" bottom="0.15748031496062992" header="0.11811023622047244" footer="0.1181102362204724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2016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Poznański Dariusz</dc:creator>
  <cp:lastModifiedBy>KK</cp:lastModifiedBy>
  <cp:lastPrinted>2017-03-30T08:55:35Z</cp:lastPrinted>
  <dcterms:created xsi:type="dcterms:W3CDTF">2017-01-18T14:12:31Z</dcterms:created>
  <dcterms:modified xsi:type="dcterms:W3CDTF">2019-07-02T19:44:50Z</dcterms:modified>
</cp:coreProperties>
</file>